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6"/>
  </bookViews>
  <sheets>
    <sheet name="PL1" sheetId="9" r:id="rId1"/>
    <sheet name="PL2" sheetId="8" r:id="rId2"/>
    <sheet name="PL3" sheetId="7" r:id="rId3"/>
    <sheet name="PL4" sheetId="1" r:id="rId4"/>
    <sheet name="PL5" sheetId="10" r:id="rId5"/>
    <sheet name="PL KQ" sheetId="3" r:id="rId6"/>
    <sheet name="PLKQ" sheetId="11" r:id="rId7"/>
  </sheets>
  <definedNames>
    <definedName name="OLE_LINK1" localSheetId="4">'PL5'!$B$30</definedName>
  </definedNames>
  <calcPr calcId="124519"/>
</workbook>
</file>

<file path=xl/calcChain.xml><?xml version="1.0" encoding="utf-8"?>
<calcChain xmlns="http://schemas.openxmlformats.org/spreadsheetml/2006/main">
  <c r="D30" i="1"/>
  <c r="D28"/>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J76"/>
  <c r="D76" s="1"/>
  <c r="D75"/>
  <c r="D74"/>
  <c r="D73"/>
  <c r="D72"/>
  <c r="D71"/>
  <c r="D70"/>
  <c r="J69"/>
  <c r="D69"/>
  <c r="J68"/>
  <c r="D68"/>
  <c r="D67"/>
  <c r="D66"/>
  <c r="J65"/>
  <c r="D65"/>
  <c r="D64"/>
  <c r="J63"/>
  <c r="D63" s="1"/>
  <c r="J62"/>
  <c r="D62"/>
  <c r="D61"/>
  <c r="D60"/>
  <c r="J59"/>
  <c r="D59"/>
  <c r="D58"/>
  <c r="D57"/>
  <c r="D56"/>
  <c r="D55"/>
  <c r="D54"/>
  <c r="D53"/>
  <c r="D52"/>
  <c r="D51"/>
  <c r="D50"/>
  <c r="D49"/>
  <c r="D48"/>
  <c r="D47"/>
  <c r="D46"/>
  <c r="D45"/>
  <c r="D44"/>
  <c r="D43"/>
  <c r="D42"/>
  <c r="D41"/>
  <c r="D40"/>
  <c r="D39"/>
  <c r="D38"/>
  <c r="D37"/>
  <c r="D36"/>
  <c r="D35"/>
  <c r="D34"/>
  <c r="D33"/>
  <c r="D32"/>
  <c r="D31"/>
  <c r="D29"/>
  <c r="D27"/>
  <c r="D26"/>
  <c r="D25"/>
  <c r="D24"/>
  <c r="H23"/>
  <c r="D23" s="1"/>
  <c r="D22"/>
  <c r="D21"/>
  <c r="D20"/>
  <c r="D19"/>
  <c r="D18"/>
  <c r="D17"/>
  <c r="D16"/>
  <c r="D15"/>
  <c r="D14"/>
  <c r="D13"/>
  <c r="D12"/>
  <c r="D11"/>
  <c r="D10"/>
  <c r="D9"/>
  <c r="D8"/>
  <c r="D7"/>
  <c r="F8" i="7"/>
  <c r="F9"/>
  <c r="F10"/>
  <c r="G10" i="8"/>
  <c r="G11"/>
  <c r="G12"/>
  <c r="G13"/>
  <c r="G14"/>
  <c r="G15"/>
  <c r="G9"/>
  <c r="F17"/>
  <c r="E17"/>
  <c r="C17"/>
  <c r="D10" i="7"/>
  <c r="E10"/>
  <c r="G10"/>
  <c r="H10"/>
  <c r="I10"/>
  <c r="J8"/>
  <c r="J9"/>
  <c r="J10"/>
  <c r="C10"/>
  <c r="H17" i="8"/>
  <c r="E17" i="9"/>
  <c r="C17"/>
  <c r="F10"/>
  <c r="F11"/>
  <c r="F12"/>
  <c r="F13"/>
  <c r="F14"/>
  <c r="F15"/>
  <c r="F9"/>
</calcChain>
</file>

<file path=xl/sharedStrings.xml><?xml version="1.0" encoding="utf-8"?>
<sst xmlns="http://schemas.openxmlformats.org/spreadsheetml/2006/main" count="411" uniqueCount="278">
  <si>
    <t>TT</t>
  </si>
  <si>
    <t>Tên mặt hàng</t>
  </si>
  <si>
    <t>Đơn vị tính</t>
  </si>
  <si>
    <t>CÁC LỰC LƯỢNG CHỨC NĂNG</t>
  </si>
  <si>
    <t xml:space="preserve">Bộ đội BP </t>
  </si>
  <si>
    <t>Cảnh sát biển</t>
  </si>
  <si>
    <t>Công an</t>
  </si>
  <si>
    <t>Hải quan</t>
  </si>
  <si>
    <t>QLTT</t>
  </si>
  <si>
    <t>Kiểm lâm</t>
  </si>
  <si>
    <t>Trạm KSLH</t>
  </si>
  <si>
    <t>Lực lượng khác</t>
  </si>
  <si>
    <t>(1)</t>
  </si>
  <si>
    <t>(2)</t>
  </si>
  <si>
    <t>(3)</t>
  </si>
  <si>
    <t>(4)</t>
  </si>
  <si>
    <t>(5)</t>
  </si>
  <si>
    <t>(6)</t>
  </si>
  <si>
    <t>(7)</t>
  </si>
  <si>
    <t>(8)</t>
  </si>
  <si>
    <t>(9)</t>
  </si>
  <si>
    <t>(10)</t>
  </si>
  <si>
    <t>(11)</t>
  </si>
  <si>
    <t>(12)</t>
  </si>
  <si>
    <t>STT</t>
  </si>
  <si>
    <t>Các lực lượng chức năng</t>
  </si>
  <si>
    <t>SỐ VỤ VI PHẠM</t>
  </si>
  <si>
    <t>Trị giá hàng hóa vi phạm (ước tính)</t>
  </si>
  <si>
    <t>Số đối tượng vi phạm</t>
  </si>
  <si>
    <t>Buôn bán, vận chuyển trái phép hàng cấm, hàng lậu</t>
  </si>
  <si>
    <t>Hàng giả</t>
  </si>
  <si>
    <t>Cộng</t>
  </si>
  <si>
    <t>Bộ đội Biên phòng</t>
  </si>
  <si>
    <t>Hải Quan</t>
  </si>
  <si>
    <t>Quản lý thị trường</t>
  </si>
  <si>
    <t>Thuế</t>
  </si>
  <si>
    <t>TỔNG CỘNG</t>
  </si>
  <si>
    <t>Số vụ</t>
  </si>
  <si>
    <t>Trị giá (ước tính) tang vật tịch thu trong kỳ chưa thanh lý</t>
  </si>
  <si>
    <t>Số tiền phạt</t>
  </si>
  <si>
    <t>Tiền phạt bổ sung, truy thu thuế</t>
  </si>
  <si>
    <t>Tiền bán thanh lý hàng tịch thu</t>
  </si>
  <si>
    <t>Tổng cộng</t>
  </si>
  <si>
    <t>Số vụ khởi tố</t>
  </si>
  <si>
    <t>Số đối tượng bị khởi tố</t>
  </si>
  <si>
    <t>NỘI DUNG VỤ VIỆC</t>
  </si>
  <si>
    <t>Đơn vị tính trị giá: Triệu đồng</t>
  </si>
  <si>
    <t>Gian lận thương mại, gian lận thuế</t>
  </si>
  <si>
    <t xml:space="preserve">Tiền bán tang vật tịch thu </t>
  </si>
  <si>
    <t>Tội vận chuyển, buôn bán ma tuý, pháo nổ</t>
  </si>
  <si>
    <t>Tội vận chuyển, buôn bán hàng giả, hàng vi phạm SHTT</t>
  </si>
  <si>
    <t>Tội vận chuyển, buôn bán hàng hoá khác</t>
  </si>
  <si>
    <t>Sở Thông tin và truyền thông</t>
  </si>
  <si>
    <t>Sở Thông tin truyền thông</t>
  </si>
  <si>
    <t>Ngày 12/03/2016, tại cửa khẩu quốc tế Cha Lo, Chi cục Hải quan cửa khẩu Cha Lo phối hợp với các lực lượng chức năng tiến hành kiểm tra phương tiện xe ô tô vận chuyển hàng hoá nhập khẩu (mặt hàng Thạch Cao) mang biển kiểm soát Lào 0522, rơ moóc 0523 do ông Nguyễn Văn Tý (mang giấy thông hành số QBT 1139/2016 do Công an tỉnh Quảng Bình cấp ngày 08/03/2016) điều khiển, phát hiện tại thùng gia cố của rơ moóc có 01 gói chứa 0,52 kg lá cây sa lá khô được ép thành bánh do ông Nguyễn Văn Tý vận chuyển.</t>
  </si>
  <si>
    <t xml:space="preserve">Ngày 03/4/2016, Đội Quản lý thị trường cơ động tiến hành khám xe ôtô container mang BKS Đầu kéo 50LD-069.12; Rơmoóc 50R-016.96 của Công ty TNHH KERRY EXPRESS (Việt Nam) do ông Nguyễn Văn Sỹ trú tại xã Minh Tiến, huyện Đại Từ, tỉnh Thái Nguyên điều khiển. Qua kiểm tra thực tế phát hiện hàng hóa nhập lậu gồm: 23.410 cái thiết bị điện và 2.400 hộp mỹ phẩm do nước ngoài sản xuất; tổng trị giá ước tính 382.370.000 đồng. Chi cục trưởng Chi cục Quản lý thị trường đã ban hành Quyết định xử phạt vi phạm hành chính đối với Công ty TNHH KERRY EXPRESS (Việt Nam) về hành vi cố ý vận chuyển hàng hóa nhập lậu với số tiền phạt 90.000.000 đồng. Chủ tịch UBND tỉnh đã ban hành Quyết định tịch thu tang vật vi phạm hành chính không xác định người vi phạm đối với toàn bộ số tang vật vi phạm nói trên. </t>
  </si>
  <si>
    <t>Ngày 27/08/2016 tại trạm liên ngành cửa khẩu quốc tế Cha Lo, Chi cục HQCK Cha Lo phối hợp với các lực lượng chức năng tiến hành kiểm tra phương tiện mang biển kiểm soát 38C-06039 do ông Đoàn Quý Hợi điều khiển vận chuyển hàng hoá mặt hàng Thạch cao nhập khẩu. Quá trình kiểm tra các lực lượng chức năng phát hiện dưới mặt hàng Thạch cao nhập khẩu có 02 thùng carton đựng 40 hộp pháo có trọng lượng 58kg và 10 gói polietylen, có trọng lượng 2kg, bên trong mỗi gói chứa 100 quả pháo nổ.</t>
  </si>
  <si>
    <t>Ngày 26/01/2016, Đội Quản lý thị trường số 1 đã tiến hành khám kho hàng của Công ty TNHH Thương mại Dịch vụ Tâm Hoàn Thiên, tại tầng 1 Khách sạn Nguyễn Trung thuộc Công ty TNHH VISEIN có địa chỉ: Số 55 đường Nguyễn Hữu Cảnh, tổ dân phố 1, Phường Đồng Phú, Thành phố Đồng Hới, tỉnh Quảng Bình, do ông: Nguyễn Văn Thuận; Chức vụ: Giám đốc làm đại diện. Tại thời điểm khám kho hàng phát hiện số hàng hóa nhập lậu gồm: Hồng sâm khô các loại, cao sâm, trà linh chi đỏ, kem đánh răng, linh chi cắt lát, thảm đá điện hiệu Germanium và phụ kiện kèm theo, sửa rữa mặt, cao sâm núi, bộ kem đánh răng, sâm trẻ em, dầu lạnh xoa bóp, rể sâm, sâm tẩm mật ong, rượu sâm do Hàn Quốc sản xuất, và một số loại hàng hóa khác có nhãn gốc bằng tiếng nước ngoài nhưng không có nhãn phụ bằng tiếng Việt Nam theo quy định. Đội Quản lý thị trường Số 1 đã lập biên bản vi phạm hành chính đối với Công ty TNHH Thương mại Dịch vụ Tâm Hoàn Thiên về hành vi kinh doanh hàng nhập lậu và kinh doanh hàng hóa nhập khẩu có nhãn gốc bằng tiếng nước ngoài nhưng không có nhãn phụ bằng tiếng Việt Nam. Chủ tịch UBND tỉnh đã ban hành Quyết định xử phạt Công ty TNHH Thương mại Dịch vụ Tâm Hoàn Thiên số tiền 115.000.000 đồng và tịch thu toàn bộ hàng hóa vi phạm.</t>
  </si>
  <si>
    <t xml:space="preserve"> Ngày 04/04/2016, tại km 135 + 500 trên đường 12A, Chi cục Hải quan cửa khẩu Cha Lo phối hợp với Đồn Biên phòng cửa khẩu Cha Lo kiểm tra xe ô tô nhập cảnh chở quặng sắt biển kiểm soát Lào số 1145, rơ móc số 1146, do Viêng Vi Lay (quốc tịch Lào, sinh ngày 01/09/1983, trú tại Bản Phôn Khăm, huyện Nhôm Ma Lạt, tỉnh Khăm muộn, Lào cấp ngày 04/04/2016) điều khiển, quá trình kiểm tra phát hiện dưới gầm rơ móc có 02 bao tải màu xanh chứa 47kg thuốc nổ. Ông Viêng Vi Lay khai nhận hai bao tải trên là do Viêng Vi Lay nhận vận chuyển từ Ngã ba Lằng Khằng, Khăm muộn, Lào về Ngã ba Khe Ve, Minh Hoá, Quảng Bình cho một người đàn ông tên Hồng với giá 200.000 kíp.</t>
  </si>
  <si>
    <t>Thuốc nổ</t>
  </si>
  <si>
    <t>Kg</t>
  </si>
  <si>
    <t>Súng</t>
  </si>
  <si>
    <t>Khẩu</t>
  </si>
  <si>
    <t>Đạn</t>
  </si>
  <si>
    <t>Viên</t>
  </si>
  <si>
    <t>Cái</t>
  </si>
  <si>
    <t>Công cụ hỗ trợ</t>
  </si>
  <si>
    <t>Món</t>
  </si>
  <si>
    <t>Pháo nổ</t>
  </si>
  <si>
    <t>Gram</t>
  </si>
  <si>
    <t>Heroin</t>
  </si>
  <si>
    <t>Cần sa</t>
  </si>
  <si>
    <t>Ma túy tổng hợp</t>
  </si>
  <si>
    <t>Chất gây nghiện</t>
  </si>
  <si>
    <t>Thuốc tân dược</t>
  </si>
  <si>
    <t>Viên, vỉ</t>
  </si>
  <si>
    <t>Tiền VN không khai báo</t>
  </si>
  <si>
    <t>Triệu đồng</t>
  </si>
  <si>
    <t>Tiền VN giả</t>
  </si>
  <si>
    <t>Gỗ</t>
  </si>
  <si>
    <t>Quý hiếm</t>
  </si>
  <si>
    <t>Loại khác</t>
  </si>
  <si>
    <r>
      <t>M</t>
    </r>
    <r>
      <rPr>
        <i/>
        <vertAlign val="superscript"/>
        <sz val="12"/>
        <color indexed="8"/>
        <rFont val="Times New Roman"/>
        <family val="1"/>
      </rPr>
      <t>3</t>
    </r>
  </si>
  <si>
    <t>Lâm sản khác</t>
  </si>
  <si>
    <t>Lít</t>
  </si>
  <si>
    <t>Dầu nhờn</t>
  </si>
  <si>
    <t>Hộp</t>
  </si>
  <si>
    <t>Vải</t>
  </si>
  <si>
    <t xml:space="preserve"> Mét</t>
  </si>
  <si>
    <t>Giầy, dép</t>
  </si>
  <si>
    <t>Đôi</t>
  </si>
  <si>
    <t>Mỹ phẩm</t>
  </si>
  <si>
    <t xml:space="preserve">Bộ </t>
  </si>
  <si>
    <t>Bình</t>
  </si>
  <si>
    <t>Chai</t>
  </si>
  <si>
    <t>Thuốc lá điếu</t>
  </si>
  <si>
    <t>Bao</t>
  </si>
  <si>
    <t>Rượu ngoại</t>
  </si>
  <si>
    <t>Chai/lon</t>
  </si>
  <si>
    <t>Nước giải khát</t>
  </si>
  <si>
    <t>Sữa</t>
  </si>
  <si>
    <t>Bột ngọt</t>
  </si>
  <si>
    <t>Điện thoại di động</t>
  </si>
  <si>
    <t>Nồi cơm điện</t>
  </si>
  <si>
    <t>Điều hòa nhiệt độ</t>
  </si>
  <si>
    <t>Đồng hồ</t>
  </si>
  <si>
    <t>Đồ điện tử khác</t>
  </si>
  <si>
    <t>Cái, món</t>
  </si>
  <si>
    <t>Ô tô</t>
  </si>
  <si>
    <t>Chiếc</t>
  </si>
  <si>
    <t>Phụ tùng ô tô</t>
  </si>
  <si>
    <t>Xe máy</t>
  </si>
  <si>
    <t>Xe đạp</t>
  </si>
  <si>
    <t>Gia cầm giống</t>
  </si>
  <si>
    <t>Con</t>
  </si>
  <si>
    <t>Thực phẩm chức năng</t>
  </si>
  <si>
    <t>Gạch men</t>
  </si>
  <si>
    <t>Dây truyền dịch</t>
  </si>
  <si>
    <t>Bộ</t>
  </si>
  <si>
    <t>Nội tạng động vật</t>
  </si>
  <si>
    <t>Túi xách, thắt lưng, ví da nam</t>
  </si>
  <si>
    <t>Mũ cối</t>
  </si>
  <si>
    <t>Tất chân nam, nữ các loại</t>
  </si>
  <si>
    <t>Gối thú bông</t>
  </si>
  <si>
    <t>Phụ kiện điện thoại di động</t>
  </si>
  <si>
    <t>Đồ chơi trẻ em</t>
  </si>
  <si>
    <t>cái</t>
  </si>
  <si>
    <t>bộ</t>
  </si>
  <si>
    <t>con</t>
  </si>
  <si>
    <t>khẩu</t>
  </si>
  <si>
    <t>Chăn lông các loại</t>
  </si>
  <si>
    <t>Máy tiện đĩa phanh</t>
  </si>
  <si>
    <t>Thảm trải sàn</t>
  </si>
  <si>
    <t>Tấm</t>
  </si>
  <si>
    <t>Áo quần, váy các loại</t>
  </si>
  <si>
    <t>Sơn nước Acrylic</t>
  </si>
  <si>
    <t>Két sắt sử dụng khóa điện tử</t>
  </si>
  <si>
    <t>Bài tu lơ khơ</t>
  </si>
  <si>
    <t>Van, khớp nối, động cơ điều khiển van các loại, đồng hồ áp suất</t>
  </si>
  <si>
    <t>Hạt nhựa nở SEVEN COLOR CRYTAL BALL</t>
  </si>
  <si>
    <t>Khăn len</t>
  </si>
  <si>
    <t>Dung dịch lỏng Methylamine
 alcoholic solution</t>
  </si>
  <si>
    <t>Đồ trang sức</t>
  </si>
  <si>
    <t>Bánh kẹo</t>
  </si>
  <si>
    <t>Gói</t>
  </si>
  <si>
    <t>Máy phun rửa áp lực cao</t>
  </si>
  <si>
    <t>Mực in</t>
  </si>
  <si>
    <t>Can</t>
  </si>
  <si>
    <t xml:space="preserve">Bịch </t>
  </si>
  <si>
    <t>Hộp mực</t>
  </si>
  <si>
    <t>Quạt chắn gió</t>
  </si>
  <si>
    <t>Màng nhựa</t>
  </si>
  <si>
    <t>Cuộn</t>
  </si>
  <si>
    <t>hàn the</t>
  </si>
  <si>
    <t>Cổ hút máy Bơm</t>
  </si>
  <si>
    <t>Máy tạo sương mù</t>
  </si>
  <si>
    <t>Màng BOPP film</t>
  </si>
  <si>
    <t>Chất tách khuôn</t>
  </si>
  <si>
    <t>Máy khoan taro</t>
  </si>
  <si>
    <t>Bình Gas LPG các loại</t>
  </si>
  <si>
    <t>Keo chống thấm</t>
  </si>
  <si>
    <t>Thùng</t>
  </si>
  <si>
    <t>Tấm hợp kim</t>
  </si>
  <si>
    <t>con lăn - phụ kiện động cơ cửa cuốn</t>
  </si>
  <si>
    <t>Ống dẫn hơi đôi loại 100m/ cuộn</t>
  </si>
  <si>
    <t>Lọc gió, lọc dầu</t>
  </si>
  <si>
    <t>Máy làm mát không khí bằng hơi nước</t>
  </si>
  <si>
    <t>Máy in hóa đơn</t>
  </si>
  <si>
    <t>Van cầu các loại</t>
  </si>
  <si>
    <t>Vật liệu chống thấm</t>
  </si>
  <si>
    <t>Phuy</t>
  </si>
  <si>
    <t>Máy hút bụi</t>
  </si>
  <si>
    <t>Hương liệu các loại</t>
  </si>
  <si>
    <t>Máy cắt sắt, máy uốn sắt</t>
  </si>
  <si>
    <t>Máy uốn đai</t>
  </si>
  <si>
    <t>Dung dịch xử lý nước thải</t>
  </si>
  <si>
    <t>Máy cắt cỏ</t>
  </si>
  <si>
    <t>Bao chống cháy</t>
  </si>
  <si>
    <t>Chất hữu cơ linh hoạt</t>
  </si>
  <si>
    <t>Bông thủy tinh</t>
  </si>
  <si>
    <t>Linh kiện bếp gas hiệu Koji</t>
  </si>
  <si>
    <t>Máy lắc sơn</t>
  </si>
  <si>
    <t>Gạc y tế</t>
  </si>
  <si>
    <t>Túi</t>
  </si>
  <si>
    <t>Dụng cụ làm tóc, lông mi</t>
  </si>
  <si>
    <t>Máy trộn sơn</t>
  </si>
  <si>
    <t>Bộ vòi sen tắm hiệu TOTO do Trung Quốc sản xuất</t>
  </si>
  <si>
    <t>Máy cắt ống</t>
  </si>
  <si>
    <t>Băng mỡ chống ăn mòn các loại</t>
  </si>
  <si>
    <t>Phụ kiện máy tính</t>
  </si>
  <si>
    <t>Đồ gia dụng</t>
  </si>
  <si>
    <t>Lọ</t>
  </si>
  <si>
    <t xml:space="preserve">Vĩ </t>
  </si>
  <si>
    <t>Dầu (bao gồm cả dầu diezen)</t>
  </si>
  <si>
    <t>Ống</t>
  </si>
  <si>
    <t>Động vật hoang dã</t>
  </si>
  <si>
    <t>Que</t>
  </si>
  <si>
    <t>Thực phẩm đông lạnh</t>
  </si>
  <si>
    <t>Gia súc</t>
  </si>
  <si>
    <t>Gia cầm</t>
  </si>
  <si>
    <t>Cá thể</t>
  </si>
  <si>
    <t>Thuyền gắn máy</t>
  </si>
  <si>
    <t>Xe súc vật kéo</t>
  </si>
  <si>
    <t>Ma tuý dạng hồng phiến</t>
  </si>
  <si>
    <r>
      <t>m</t>
    </r>
    <r>
      <rPr>
        <i/>
        <vertAlign val="superscript"/>
        <sz val="11"/>
        <color indexed="8"/>
        <rFont val="Times New Roman"/>
        <family val="1"/>
      </rPr>
      <t>2</t>
    </r>
  </si>
  <si>
    <t>Ngày 02/02/2016, phòng PC46 - CA tỉnh Quảng Bình đã đấu tranh phá chuyên án trốn thuế tại Công ty TNHH Hiếu Trung có trụ sở tại phường Đồng Sơn - Đồng Hới, đã ra Quyết định khởi tố vụ án hình sự và 02 bị can là Lê Quốc Văn, sinh năm 1957, chức vụ Giám đốc và Lê Thị Thanh Hải, sinh năm 1986, chức vụ kế toán, đều trú tại Đồng Sơn - Đồng Hới, đã có hành vi mua hoá đơn khống để kê khai thuế GTGT đầu vào, khấu trừ thuế GTGT đầu ra nhằm mục đích trốn thuế 13 tỷ đồng, đã thu hồi 04 tỷ đồng, vụ án đang được tiếp tục điều tra làm rõ để xử lý.</t>
  </si>
  <si>
    <t>Ngày 18/01/2016, Đội Quản lý thị trường số 1 chủ trì, phối hợp với Đội Quản lý thị trường cơ động và Đội Quản lý thị trường số 5, khám kho hàng đông lạnh của công ty TNHH TM-DV Tuấn Vũ có địa chỉ tại xã Lý Trạch, huyện Bố Trạch, phát hiện 1.160 kg tim lợn và 165kg cánh gà xuất xứ tại Mỹ đã hết hạn sữ dụng. Đội Quản lý thị trường Số 1 đã lập biên bản vi phạm hành chính và đã ban hành Quyết định xử phạt vi phạm hành chính đối với Phạm Thị Yến số tiền phạt 12.000.000 đồng và tịch thu tiêu hủy toàn bộ tang vật vi phạm.</t>
  </si>
  <si>
    <t>Ngày 07/5/2016, Đội Quản lý thị trường số 2 phối hợp với Phòng CSGT - Công an tỉnh Quảng Bình kiểm tra xe ô tô tải mang biển kiểm soát 74C - 033.53 do Phan Viết Quyết trú tại xã Vĩnh Giang, huyện Phú Lộc, tỉnh Thừa Thiên Huế điều khiển chạy theo hướng từ Nam ra Bắc. Qua kiểm tra phát hiện trên xe vận chuyển hàng cấm gồm 480 bao thuốc lá hiệu HERO và một số hàng hóa nhập lậu khác. Chủ tịch UBND tỉnh đã ban hành Quyết định xử phạt vi phạm hành chính đối với ông Phan Viết Quyết về hành vi vận chuyển hàng cấm là thuốc lá điếu nhập lậu với số tiền phạt 60.000.000 đồng và tịch thu 480 bao thuốc lá nhãn hiệu Hero.</t>
  </si>
  <si>
    <t>Vào lúc 21 giờ 00 phút ngày 10/09/2016, tại Trạm Kiểm lâm Khe Sến thuộc địa phận thôn 1, xã Xuân Trạch, huyện Bố Trạch, tỉnh Quảng Bình, lực lượng chức năng liên ngành gồm Đội Kiểm soát Hải quan-Cục HQ tỉnh Quảng Bình, Phòng  PCMT &amp; TP-BĐBP tỉnh Quảng Bình và Phòng CSGT tội phạm về ma tuý – Công an tỉnh Quảng Bình, Trạm kiểm lâm Khe Sến – Hạt Kiểm Lâm Bố Trạch đã thu giữ trong quần đang mặc của đối tượng có 02 bọc nilon màu đen phía trong có 29 (hai mươi chín) gói nilon màu xanh chứa 5.818 (năm nghìn tám trăm mười tám) viên nén, ký hiệu WY, đối tượng khai nhận là may tuý tổng hợp dạng hồng phiến, trong đó có 58 viên màu xanh và 5.760 viên màu hồng.</t>
  </si>
  <si>
    <t xml:space="preserve">Đêm 22 và ngày 23/01/2016, trên trục đường QL12A tại địa phận TK Lưu Thuận, Đồng Lê, Tuyên Hoá. Công an huyện Tuyên Hoá đã phát hiện, kiểm tra bắt giữ 02 đối tượng Buôn bán, vận chuyển hàng cấm (Pháo nổ) gồm: Trần Hải Long, sinh năm 1987. trú tại xã Quảng Phương, huyện Quảng Trạch, điều khiển xe ô tô mang BKS: 73-05136 vận chuyển 47,1kg Pháo nổ; Trần Tuấn Anh, sinh năm 1990, trú tại phường Ba Đồn, thị xã Ba Đồn điều khiển xe mô tô BKS: 73N1-7939 vận chuyển 45kg Pháo nổ. Ngoài ra một số đối tượng đi xe mô tô bị lực lượng Công an kiểm tra đã vứt hàng bỏ chạy, thu giữ thêm 255kg. Tổng cộng đã thu giữ trong 02 ngày 347,1kg. CA huyện Tuyên Hoá đã khởi tố 02 vụ/02 bị can để xử lý theo quy định. </t>
  </si>
  <si>
    <t>Chỉ tiêu</t>
  </si>
  <si>
    <t>Số liệu chỉ tiêu phấn đấu tại kế hoạch công tác năm 2016</t>
  </si>
  <si>
    <t>Số liệu thực hiện năm 2016</t>
  </si>
  <si>
    <t>Chênh lệch</t>
  </si>
  <si>
    <t>% hoàn thành kế hoạch</t>
  </si>
  <si>
    <t>Ghi chú</t>
  </si>
  <si>
    <t>Số vụ vi phạm (Phụ lục 1)</t>
  </si>
  <si>
    <t>Số vụ khởi tố (Phụ lục 3)</t>
  </si>
  <si>
    <t>Số đối tượng bị khởi tố (Phụ lục 3)</t>
  </si>
  <si>
    <t xml:space="preserve">Kết quả triển khai Nghị quyết số 41/NQ-CP ngày 09/6/2015 và Quyết định số 05/QĐ-BCĐ389 ngày 23/9/2015
Nội dung thống kê: Kết quả phát hiện, bắt giữ
</t>
  </si>
  <si>
    <r>
      <t>Thu nộp ngân sách Nhà nước (</t>
    </r>
    <r>
      <rPr>
        <i/>
        <sz val="13"/>
        <color indexed="8"/>
        <rFont val="Times New Roman"/>
        <family val="1"/>
      </rPr>
      <t>Triệu đồng</t>
    </r>
    <r>
      <rPr>
        <sz val="13"/>
        <color indexed="8"/>
        <rFont val="Times New Roman"/>
        <family val="1"/>
      </rPr>
      <t>) (Phụ lục 2)</t>
    </r>
  </si>
  <si>
    <t>Nội dung công việc</t>
  </si>
  <si>
    <t>Tiến độ triển khai</t>
  </si>
  <si>
    <t>Kế hoạch số 177/KH-BCĐ của Ban Chỉ đạo 389 tỉnh về cao điểm đấu tranh chống buôn lậu, gian lận thương mại và hàng giả từ nay đến Tến Nguyên đán Bính Thân 2016</t>
  </si>
  <si>
    <t>Ngày 25/12/2015</t>
  </si>
  <si>
    <t>Đã triển khai thực hiện</t>
  </si>
  <si>
    <t>Công văn số 104/TB-VPUBND của Văn phòng UBND tỉnh về tổng kết công tác đấu tranh chống buôn lậu, gian lận thương mại và hàng giả năm 2015 và triển khai nhiệm vụ năm 2016</t>
  </si>
  <si>
    <t>Ngày 15/01/2016</t>
  </si>
  <si>
    <t>Công văn số 12/CV-BCĐ của Ban Chỉ đạo 389 tỉnh về việc kiểm tra hoạt động sản xuất, kinh doanh phân bón, thuốc bảo vệ thực vật, thuốc thú y, thức ăn thủy sản và chất cấm dùng trong chế biến thực phẩm, trong chăn nuôi</t>
  </si>
  <si>
    <t>Ngày 01/02/2016</t>
  </si>
  <si>
    <t>Kế hoạch 46/KH-BCĐ của Ban Chỉ đạo 389 tỉnh về tăng cường chỉ đạo công tác thanh tra, kiểm tra việc sản xuất, kinh doanh, xuất nhập khẩu phân bón, thuốc bảo vệ thực vật, thuốc thú y, thức ăn chăn nuôi, thức ăn thủy sản và chất cấm dùng trong chăn nuôi, chế biến thực phẩm</t>
  </si>
  <si>
    <t>Ngày 29/3/2016</t>
  </si>
  <si>
    <t>Kế hoạch 394/KH-BCĐ của Ban Chỉ đạo 389 tỉnh về chống buôn lậu, gian lận thương mại và hàng giả năm 2016</t>
  </si>
  <si>
    <t>Ngày 15/4/2016</t>
  </si>
  <si>
    <t>Quyết định số 1673/QĐ-UBND kiện toàn lại nhân sự Ban Chỉ đạo 389 tỉnh</t>
  </si>
  <si>
    <t>Ngày 6/6/2016</t>
  </si>
  <si>
    <t>Công văn 935/UBND-KTN về việc tăng cường công tác đấu tranh chống buôn lậu thuốc lá</t>
  </si>
  <si>
    <t>Ngày 16/6/2016</t>
  </si>
  <si>
    <t>Quyết định số 92/QĐ-BCĐ của Ban Chỉ đạo 389 tỉnh về việc kiện toàn Văn phòng Thường trực Ban Chỉ đạo chống buôn lậu, gian lận thương mại và hàng giả tỉnh Quảng Bình</t>
  </si>
  <si>
    <t>Ngày 17/6/2016</t>
  </si>
  <si>
    <t>Công văn số 1616/TB-KTN của UBND tỉnh thông báo kết luận công tác đấu tranh chống buôn lậu, gian lận thương mại và hàng giả 6 tháng đầu năm và triển khai nhiệm vụ 6 tháng cuối năm</t>
  </si>
  <si>
    <t>Ngày 05/08/2016</t>
  </si>
  <si>
    <t>Quyết định số 20/2016/QĐ-UBND của UBND tỉnh Ban hành Quy chế về trách nhiệm và quan hệ phối hợp hoạt động giữa các cơ quan quản lý nhà nước trong công tác đấu tranh phòng, chống buôn lậu, gian lận thương mại và hàng giả trên địa bàn tỉnh Quảng Bình</t>
  </si>
  <si>
    <t>Ngày 09/08/2016</t>
  </si>
  <si>
    <t>Công văn số 2077/UBND-NC của UBND tỉnh về việc tăng cường thực hiện Nghị định số 36/2009/NĐ-CP về quản lý, sử dụng pháo</t>
  </si>
  <si>
    <t>Ngày 01/12/2016</t>
  </si>
  <si>
    <t>Kế hoạch số 171/KH-BCĐ của Ban Chỉ đạo 389 tỉnh về Cao điểm đấu tranh chống buôn lậu, gian lận thương mại và hàng giả trước, trong và sau Tết Nguyên đán Đinh Dậu 2017</t>
  </si>
  <si>
    <t>Ngày 14/12/2016</t>
  </si>
  <si>
    <t xml:space="preserve">Kết quả triển khai Nghị quyết số 41/NQ-CP ngày 09/6/2015 và Quyết định số 05/QĐ-BCĐ389 ngày 23/9/2015
Nội dung thống kê: Kế hoạch, chuyên đề; Xây dựng, hoàn thiện pháp luật, cơ chế chính sách; Xây dựng lực lượng (theo nhiệm vụ được giao tại Kế hoạch triển khai Nghị quyết số 41/NQ-CP ban hành kèm theo Quyết định số 05/QĐ-BCĐ389 và những phần việc khác phát sinh có liên quan)
</t>
  </si>
  <si>
    <t>Ngày 17/12/2015, tại khu vực Bãi đỗ xe của Công ty LinFox thuộc bản Bãi Dinh, xã Dân Hóa, huyện Minh Hóa, tỉnh Quảng Bình (ngoài phạm vi địa bàn hoạt động hải quan), Chi cục Hải quan cửa khẩu Cha Lo, Đồn Biên phòng cửa khẩu Cha Lo, Phòng phòng chống ma túy Bộ đội Biên phòng tỉnh Quảng Bình và Đội Cảnh sát giao thông số 8 Công an tỉnh Quảng Bình phối hợp phát hiện xe ô tô bán tải biển kiểm soát Lào số 0568 do Đinh Xuân Hoàng (sinh ngày 09/9/1974, trú tại Bản Ka Ai, xã Dân Hóa, Minh Hóa, Quảng Bình, hộ chiếu số B1758320 do Cục Quản lý XNC cấp ngày 13/12/2007) điều khiển, trên xe có 02 bao tải bên trong có chứa 20 hộp pháo hoa, tổng trọng lượng 28kg. Qua điều tra ban đầu được biết, số pháo trên do Hoàng mua của một người tên Đôngở bản Pa Choong, xã Trọng Hóa, Minh Hóa, Quảng Bình. Hoàng nhận số pháo trên từ Đông ở hang Ông Kẹo (bản Cha Lo, xã Dân Hóa, huyện Minh Hóa, Quảng Bình) đang trên đường vận chuyển đến bản Bãi Dinh thì bị các lực lượng chức năng bắt giữ. Các lực lượng chức năng tiến hành lập biên bản bắt giữ người phạm tội quả tang, thống nhất giao cho Đồn BPCK Cha Lo tiếp tục điều tra xử lý.</t>
  </si>
  <si>
    <t xml:space="preserve">Ngày 24/12/2015, tại khu vực phía tây cửa khẩu Cha Lo (gần Đồn Biên phòng cửa khẩu Cha Lo, xã Dân Hóa, huyện Minh Hóa, tỉnh Quảng Bình, Đội Kiểm soát Hải quan phối hợp với Công an huyện Minh Hóa, Trạm Công an XNC cửa khẩu Cha Lo, Đồn Biên phòng cửa khẩu Cha Lo tiến hành bắt giữ đối tượng Hồ Thị Loan có hành vi vận chuyển trái phép 26kg pháo các loại qua biên giới </t>
  </si>
  <si>
    <t>Ngày 02/01/2016, taị cửa khẩu Cha Lo, xã Dân Hóa, huyện Minh Hóa, tỉnh Quảng Bình, lực lượng Bộ đội biên phòng phối hợp với Hải quan cửa khẩu Cha Lo kiểm tra phương tiện 98C-04866 nhập cảnh từ Lào về Việt Nam, do ông Phạm Văn Chuyện, sinh năm 1985, quê quán: Khánh Hòa - Yên Khánh - Ninh Bình điều khiển. Quan kiểm tra phát hiện phương tiện trên có cất dấu ở hộp đồ nghề 01 hộp pháo, bên trong hộp có 06 quả pháo, tổng trọng lượng 1,2kg. Ông Chuyện khai số pháo trên mua của một người Lào ở Thà Khẹt - Khăm Muộn - Lào. Lực lượng chức năng kiểm tra giấy tờ của số pháo trên thì thấy ông Chuyện không xuất trình được giấy tờ hợp lệ. Bộ đội biên phòng và Hải quan đã tiến hành lập biên bản tạm giữ số pháo trên và mời ông Chuyện về để xử lý theo quy định của pháp luật.</t>
  </si>
  <si>
    <t xml:space="preserve"> Vào lúc 16h15p ngày 21/01/2016, tại Trạm liên ngành cửa khẩu quốc tế Cha Lo,Chi cục Hải quan cửa khẩu Cha Lo phối hợp với Đồn Biên phòng cửa khẩu Cha Lo tiến hành kiểm tra xe ô tô đầu kéo mang biển kiểm soát Lào số 0937, Rơ móc số 0496 do Cao Duy Quý (sinh 10/8/1982, địa chỉ Hương Trà, Hương Khê, Hà Tĩnh, hộ chiếu số C0131381 do Cục Quản lý XNC cấp ngày 05/03/2015) điều khiển, nhập cảnh vào Việt Nam. Quá trình kiểm tra, phát hiện dưới gầm xe có cất dấu 02 hộp pháo hoa do nước ngoài sản xuất, tổng trọng lượng 04kg, không khai báo hải quan, không có giấy tờ chứng minh nguồn gốc hợp lệ. Qua điều tra ban đầu, Cao Duy Quý khai nhận số pháo trên là của Quý, đưa về Việt Nam để sử dụng. Sau khi phối hợp lập biên bản, vụ việc được bàn giao cho Đồn Biên phòng cửa khẩu quốc tế Cha Lo tiếp tục điều tra, xử lý.</t>
  </si>
  <si>
    <t>Vào hồi 16h30p ngày 21/01/2016, tại vị trí cách cột mốc 528 khoảng 500m về phía Đông Nam, lực lượng liên ngành của Chi cục HQCK Cha Lo, Đồn BPCK Cha Lo và Phòng PCTPMT BCH BĐBP tỉnh Quảng Bình phát hiện 02 đối tượng gùi 02 bao tải màu xanh có dấu hiệu nghi vấn, phát hiện lực lượng tuần tra, 02 đối tượng này vứt lại 02 bao tải và bỏ chạy, lực lượng liên ngành tiến hành truy đuổi và bắt được 01 đối tượng là Đinh Văn Hon (sinh ngày 09/10/1990, trú tại Yên Thành, Hóa Tiến, Minh Hóa, giấy Thông hành số QBT555/2015, do Công an tỉnh Quảng Bình cấp ngày 28/02/2015), kiểm tra bên trong 02 bao tải phát hiện có chứa 23 hộp pháo hoa do nước ngoài sản xuất, tổng trọng lượng 32,2kg. Quá trình lấy lời khai ban đầu, được biết số pháo hoa trên do Hon cùng với Đinh Minh Đá (sinh năm 1992, thưởng trú tại Yên Thái, Hóa Tiến, Minh Hóa) gửi từ cửa khẩu Lào về Việt Nam, khi đến địa điểm cách cột mốc 528 khoảng 500m về phía Đông Nam thì phát hiện lực lượng tuần tra nên cả hai vứt bỏ lại bao tải đang gùi và bỏ chạy. Việc gùi pháo là do Đinh Minh Đá rủ đi, hứa sẽ cho Hòn tiền. Lực lượng tuần tra tiến hành lập biên bản bắt người quả tang, thống nhất bàn giao cho Đồn BPCK Cha Lo tiếp tục điều tra, xử lý.</t>
  </si>
  <si>
    <t>Ngày 28/01/2016. Nhận được nguồn tin báo lái xe ô tô mang biển số 38C-06252, mooc 38R-0241 có vận chuyển lâm sản trái phép, Chi cục HQCK Cha Lo phối hợp với Trạm Kiểm Lâm La Trọng, Đồn Biên Phòng Ra Mai, Đội Cảnh sát giao thông số 8 Phòng cảnh sát giao thông tỉnh Quảng Bình tiến hành kiểm tra xe ô tô nói trên. Quá trình kiểm tra phát hiện trên xe có 04 hộp gỗ táu (0,135m3) không có giấy tờ hợp lệ. Các lực lượng tiến hành lập biên bản và thống nhất giao cho Trạm Kiểm lâm La Trọng xử lý.</t>
  </si>
  <si>
    <t>Ngày 28/01/2016. Nhận được nguồn tin báo lái xe ô tô mang biển số 38C-02565, mooc 38R-00002 có vận chuyển lâm sản trái phép, Chi cục HQCK Cha Lo phối hợp với Trạm Kiểm Lâm La Trọng, Đồn Biên Phòng Ra Mai, Đội Cảnh sát giao thông số 8 Phòng cảnh sát giao thông tỉnh Quảng Bình tiến hành kiểm tra xe ô tô nói trên. Quá trình kiểm tra phát hiện trên xe có 46 hộp gỗ gỏ đỏ (0,686m3) và 86 hộp gỗ Hương (1,181m3) không có giấy tờ hợp lệ. Các lực lượng tiến hành lập biên bản và thống nhất giao cho Trạm Kiểm lâm La Trọng xử lý.</t>
  </si>
  <si>
    <t xml:space="preserve"> Ngày 13/4/2016, Chi cục HQCK Cha Lo đã kiểm tra, khám xét phương tiện vận tải mang biển kiểm soát Lào số UN 1108, rơ móc số UZ 2551, do ông Lê Tiến Dũng ( thường trú tại: Đức Lâm, huyện Đức Thọ, tỉnh Hà Tĩnh; Hộ chiếu số: B7007143, ngày cấp 03/8/2012) điều khiển nhập cảnh từ Lào về Việt Nam. Kết quả phát hiện 1,833m3 gỗ Hương xẻ do lái xe cất dấu dưới mặt lớp hàng hóa Thạch cao, số gỗ này không có giấy tờ hợp pháp, không khai báo hải quan. </t>
  </si>
  <si>
    <t>Ngày 14/4/2016, lực lượng Đồn BPCK Cha Lo tỉnh Quảng Bình, Đội Kiểm soát Hải quan và Công an xã Dân Hóa, huyện Minh Hóa bắt quả tang đối tượng Phan Chí Hùng, trú tại xã Dân Hóa, huyện Minh Hóa, tỉnh Quảng Bình đang có hành vi tàng trữ ma túy trái phép trên người để chuyển cho một đối tượng khác sử dụng, tiêu thụ. Tang vật thu được gồm 01 túi nilon màu trắng trong suốt, bên trong đựng 0,401g heroin cùng một số tư trang vật dụng khác. Hiện tại, đối tượng và toàn bộ hồ sơ vụ việc, tang vật được bàn giao cho Đồn BPCK Cha Lo xử lý.</t>
  </si>
  <si>
    <t>Vào lúc 15h45p ngày 07/5/2016, tại Trạm liên ngành cửa khẩu Quốc tế Cha Lo, Chi cục Hải quan cửa khẩu Cha Lo phối hợp với Đồn Biên Phòng cửa khẩu Cha Lo tiến hành kiểm tra xe ô tô khách mang biển kiểm soát Lào số UN 9919 nhập cảnh từ Lào về Việt Nam, phát hiện ông Trần Bình Thiên sinh năm 1968, địa chỉ thường trú tại Diễn Tháp, huyện Diễn Châu, tỉnh Nghệ An, là hành khách đi trên xe, vận chuyển trái phép 06 quả pháo hoa (tương đương 2kg pháo) được cất giấu trong bao tải đựng cám, gạo của cá nhân ông. Vụ việc trên được Chi cục Hải quan CK Cha Lo bàn giao cho Đồn Biên phòng cửa khẩu Cha Lo tiếp tục điều tra, xử lý.</t>
  </si>
  <si>
    <t>Ngày 12/5/2016 tại Trạm liên ngành cửa khẩu Quốc tế Cha Lo, Chi cục Hải quan cửa khẩu Cha Lo phối hợp với Đồn Biên Phòng cửa khẩu Cha Lo tiến hành kiểm tra, kiểm soát hành lý hành khách nhập cảnh thuộc xe ô tô khách mang biển kiểm soát Lào 9938 do Lê Đình Kháng (sinh ngày 17/12/1976, địa chỉ Khi phố 5, Bắc Lý, Đồng Hới, Quảng Bình, hộ chiếu số B9871603 do Cục Quản lý XNC cấp ngày 18/12/2014) điều khiển nhập cảnh vào Việt Nam. Quá trình kiểm tra bằng hành lý phát hiện 01 va ly bên trong có chứa 09 hộp pháo hoa do nước ngoài sản xuất, tổng trọng lượng 13kg, không có giấy tờ hợp lệ. Qua điều tra ban đầu, Lê Đình Kháng khai nhận số pháo trên là do Kháng cùng với Nguyễn Tiến Dũng (sinh ngày 05/10/1992, địa chỉ Lộc Ninh, Đồng Hới, Quảng Bình, giấy thông hành số QBI 1384, do Công an tỉnh Quảng Bình cấp ngày 26/3/2016) là phụ xe mua về Việt nam để sử dụng. Vụ việc trên được Chi cục Hải quan CK Cha Lo bàn giao cho Đồn Biên phòng cửa khẩu Cha Lo xử lý.</t>
  </si>
  <si>
    <t>Ngày 18/5/2016 tại trạm liên ngành cửa khẩu quốc Cha Lo, Chi cục Hải quan cửa khẩu Cha Lo tiến hành kiểm tra, kiểm soát xe ô tô con biển kiểm soát Lào số 8485, do Trần Hùng (sinh năm 1967, địa chỉ Diễn Hồng, Diễn Châu, Nghệ An) điều khiển nhập cảnh vào Việt Nam. Quá trình kiểm tra phát hiện trong cốp xe có cất dấu 02 hộp pháo hoa do nước ngoài sản xuất, tổng trọng lượng 03 kg, không có giấy tờ hợp lệ. Qua khai báo ban đầu được biết số pháo trên là của Phạm Ngọc Nhạ (sinh ngày 10/9/1989, địa chỉ khối 13, phường Hà Huy Tập, Tp Vinh, tỉnh Nghệ An; Hộ chiếu số B8282407, do Cục QLXNC cấp ngày 12/9/2013) là người đi trên xe 8485 mua về Việt Nam để sử dụng. Vụ việc trên được Chi cục Hải quan CK Cha Lo bàn giao cho Đồn Biên phòng cửa khẩu Cha Lo xử lý theo Quy chế phối hợp.</t>
  </si>
  <si>
    <t>Ngày 08/8/2016 tại Trạm Kiểm soát liên ngành cửa khẩu Cha Lo, Chi cục HQCK Cha Lo phối hợp với Đồn Biên Phòng cửa khẩu Cha Lo tiến hành kiểm tra, kiểm soát xe container biển kiểm soát số 12C-02987, do Nguyễn Xuân Quyết (sinh ngày 05/3/1981, địa chỉ xã Ninh Vân, huyện Hoa Lư, tỉnh Ninh Bình, hộ chiếu số C0626917, do Cục QLXNC cấp ngày 08/9/2015) điều khiển nhập cảnh từ Lào vào Việt Nam. Quá trình kiểm tra phát hiện trong cabin xe có dấu 05 hộp pháo hoa do nước ngoài sản xuất, tổng trọng lượng 07 kg, không giấy tờ hợp lệ. Qua khai báo ban đầu được biết số pháo trên là của Nguyễn Xuân Quyết mua từ Lào về Việt Nam để sử dụng. Vụ việc được bàn giao cho Đồn Biên phòng cửa khẩu Cha Lo xử lý theo Quy chế phối hợp.</t>
  </si>
  <si>
    <t>Ngày 16/6/2016 tại Trạm Kiểm soát liên ngành cửa khẩu Cha Lo, trong quá trình thực hiện nhiệm vụ giám sát phương tiện xe ô tô khách biển kiểm soát UN 8188 nhập cảnh từ Lào vào Việt Nam, lực lượng Hải Quan và Biên phòng phát hiện ông Lê Văn Hải, sinh năm 1972, địa chỉ thường trú tại xã Quỳnh Giang, huyện Quỳnh Lưu, tỉnh Nghệ An vận chuyển trái phép 03 kg pháo hoa các loại, cất giấu trong bao tải đựng gạo của cá nhân. Vụ việc được bàn giao cho Đồn Biên Phòng cửa khẩu Cha Lo để xử lý theo Quy chế phối hợp.</t>
  </si>
  <si>
    <t>Ngày 15/8/2016 tại Trạm Kiểm soát liên ngành cửa khẩu quốc tế Cha Lo. Qua công tác kiểm soát hành khách xuất nhập cảnh từ Lào về Việt Nam, Chi cục Hải quan cửa khẩu Cha Lo phối hợp với Đồn Biên Phòng cửa khẩu Cha Lo tiến hành kiểm tra đối tượng nghi vấn Nguyễn Văn Niệm (sinh ngày 01/6/1974, địa chỉ xã Lộc Ninh, TP Đồng Hới, tỉnh Quảng Bình, hộ chiếu số B5320049 do Cục QLXNC cấp ngày 16/6/2011) là hành khách đi trên xe ô tô khách biển kiểm soát Lào 9938, do lái xe Lê Đình Kháng, địa chỉ phường Bắc Lý, TP Đồng Hới, tỉnh Quảng Bình điều khiển nhập cảnh từ Lào về Việt Nam, quá trình kiểm tra phát hiện trong túi áo khoác của đối tượng Nguyễn Văn Niệm có một gói nhỏ bằng túi nilon chứa 3,5 viên nén màu hồng (nghi là ma túy tổng hợp). Qua lời khai ban đầu, số viên nén màu hồng trên là ma túy tổng hợp, đối tượng Nguyễn Văn Niệm mua từ Lào về Việt Nam để sử dụng. Hai đơn vị tiến hành lập biên bản vi phạm hành chính, tạm giữ tang vật. Vụ việc được chuyển giao cho Đồn Biên Phòng cửa khẩu Cha Lo xử lý theo Quy chế phối hợp</t>
  </si>
  <si>
    <t>Ngày 12/9/2016 tại Trạm kiểm soát liên ngành cửa khẩu Cha Lo, Chi cục Hải quan cửa khẩu Cha Lo phối hợp với Đồn Biên Phòng cửa khẩu Cha Lo tiến hành kiểm tra xe đầu kéo mang biển kiểm soát số 38C-02978, rơ móc số 38R-00401, do Trần Doãn Hoàn (sinh ngày 10/7/1986, trú tại phường Đậu Liêu, thị xã Hồng Lĩnh, tỉnh Hà Tĩnh, Giấy thông hành số HT7840/16, do Công an tỉnh Hà Tĩnh cấp ngày 23/8/2016) điều khiển vận chuyển đá Thạch cao nhập cảnh từ Lào về Việt Nam. Quá trình kiểm tra phát hiện trong ca bin xe có cất dấu 06 hộp pháo hoa do nước ngoài sản xuất, tổng trọng lượng 8,4kg, không có giấy tờ hợp lệ. Qua lời khai ban đầu, được biết số pháo trên là của Trần Doãn oàn mua từ Lào mang về Việt Nam để sử dụng. Vụ việc được chuyển giao cho Đồn Biên Phòng cửa khẩu Cha Lo xử lý theo Quy chế phối hợp.</t>
  </si>
  <si>
    <t>Ngày 08/11/2016 tại Cam Thuỷ - Lệ Thuỷ - Quảng Bình, phòng PC49 phối hợp với CA huyện Lệ Thuỷ và lực lượng Kiểm lâm phát hiện bắt giữ 04 xe ô tô đang bốc xếp, vận chuyển 24m3 gỗ các loại (nhóm 1A và 2A) tại bãi đất trống cạnh đường liên thông ra đường tránh QL1A. PC49 đã lập hồ sơ xử lý đề xuất Chủ tịch UBND tỉnh Quảng Bình Xử phạt vi phạm hành chính lái xe Nguyễn Hải Đăng ở Liên Thuỷ - Lệ Thuỷ điều khiển xe BKS 73C-03.746 và Nguyễn Văn Đạt ở Liên Thuỷ điều khiển xe BKS 73C-00.558 mỗi người 75 triệu đồng; xử phạt 230 triệu đồng đối với Trịnh Phước ở Triệu Phong - Quảng Trị điều khiển xe BKS 74K-6606; xử phạt 410 triệu đồng đối với Nguyễn Văn Đạo ở tỉnh Thái Bình là chủ xe BKS 17C-05.323 kéo rơ moóc 17R-00.274; xử phạt 20 triệu đồng đối với chủ hàng Hoàng Đức Vang ở Liên Thuỷ. Tổng cộng đã xử phạt VPHC 05 đối tượng trong vụ việc trên là 810 triệu đồng và tịch thu toàn bộ số gỗ vi phạm.</t>
  </si>
  <si>
    <t>Bộ sử dụng ma tuý</t>
  </si>
  <si>
    <t>Thanh tra Sở Khoa học và Công nghệ, Y tế, NNPTNT</t>
  </si>
  <si>
    <t>Thanh tra Sở Khoa học và Công nghệ, Y Tế, NNPTNT</t>
  </si>
  <si>
    <t>Phụ lực 01: THỐNG KÊ CÁC VỤ VI PHẠM</t>
  </si>
  <si>
    <t>(Kèm theo Báo cáo số               / BC-BCĐ389   ngày          /         /2017 của BCĐ 389 tỉnh)</t>
  </si>
  <si>
    <t>Phụ lục 02: KẾT QUẢ XỬ LÝ VI PHẠM HÀNH CHÍNH</t>
  </si>
  <si>
    <t>Phụ lục 03: KẾT QUẢ XỬ LÝ HÌNH SỰ</t>
  </si>
  <si>
    <t>Phụ lục 5: VỤ VIỆC VI PHẠM ĐIỂN HÌNH</t>
  </si>
  <si>
    <t>Phụ lục 04: THỐNG KÊ HÀNG HÓA VI PHẠM</t>
  </si>
  <si>
    <t>(Kèm theo Báo cáo số               / BC-BCĐ389 ngày          /         /2017 của BCĐ 389 tỉnh)</t>
  </si>
  <si>
    <t>Phụ lục 06</t>
  </si>
  <si>
    <t>Phụ lục 07</t>
  </si>
</sst>
</file>

<file path=xl/styles.xml><?xml version="1.0" encoding="utf-8"?>
<styleSheet xmlns="http://schemas.openxmlformats.org/spreadsheetml/2006/main">
  <numFmts count="6">
    <numFmt numFmtId="43" formatCode="_(* #,##0.00_);_(* \(#,##0.00\);_(* &quot;-&quot;??_);_(@_)"/>
    <numFmt numFmtId="164" formatCode="0_);[Red]\(0\)"/>
    <numFmt numFmtId="165" formatCode="#,##0.0"/>
    <numFmt numFmtId="166" formatCode="#,##0.000"/>
    <numFmt numFmtId="167" formatCode="[$-F400]h:mm:ss\ AM/PM"/>
    <numFmt numFmtId="168" formatCode="_(* #,##0_);_(* \(#,##0\);_(* &quot;-&quot;??_);_(@_)"/>
  </numFmts>
  <fonts count="38">
    <font>
      <sz val="11"/>
      <color theme="1"/>
      <name val="Calibri"/>
      <family val="2"/>
      <scheme val="minor"/>
    </font>
    <font>
      <sz val="11"/>
      <color indexed="8"/>
      <name val="Times New Roman"/>
      <family val="1"/>
    </font>
    <font>
      <sz val="10"/>
      <color indexed="8"/>
      <name val="Times New Roman"/>
      <family val="1"/>
    </font>
    <font>
      <b/>
      <sz val="10"/>
      <color indexed="8"/>
      <name val="Times New Roman"/>
      <family val="1"/>
    </font>
    <font>
      <i/>
      <sz val="10"/>
      <color indexed="8"/>
      <name val="Times New Roman"/>
      <family val="1"/>
    </font>
    <font>
      <sz val="12"/>
      <color indexed="8"/>
      <name val="Times New Roman"/>
      <family val="1"/>
    </font>
    <font>
      <b/>
      <sz val="12"/>
      <color indexed="8"/>
      <name val="Times New Roman"/>
      <family val="1"/>
    </font>
    <font>
      <b/>
      <sz val="13"/>
      <color indexed="8"/>
      <name val="Times New Roman"/>
      <family val="1"/>
    </font>
    <font>
      <i/>
      <sz val="13"/>
      <color indexed="8"/>
      <name val="Times New Roman"/>
      <family val="1"/>
    </font>
    <font>
      <i/>
      <sz val="12"/>
      <color indexed="8"/>
      <name val="Times New Roman"/>
      <family val="1"/>
    </font>
    <font>
      <sz val="11"/>
      <color indexed="8"/>
      <name val="Calibri"/>
      <family val="2"/>
    </font>
    <font>
      <sz val="11"/>
      <name val="Times New Roman"/>
      <family val="1"/>
    </font>
    <font>
      <sz val="10"/>
      <name val="Times New Roman"/>
      <family val="1"/>
    </font>
    <font>
      <sz val="12"/>
      <name val="Times New Roman"/>
      <family val="1"/>
    </font>
    <font>
      <sz val="12"/>
      <color indexed="8"/>
      <name val="Times New Roman"/>
      <family val="1"/>
    </font>
    <font>
      <b/>
      <sz val="14"/>
      <color indexed="8"/>
      <name val="Times New Roman"/>
      <family val="1"/>
    </font>
    <font>
      <sz val="13"/>
      <color indexed="8"/>
      <name val="Times New Roman"/>
      <family val="1"/>
    </font>
    <font>
      <i/>
      <sz val="14"/>
      <color indexed="8"/>
      <name val="Times New Roman"/>
      <family val="1"/>
    </font>
    <font>
      <b/>
      <sz val="13"/>
      <color indexed="8"/>
      <name val="Cambria"/>
      <family val="1"/>
      <charset val="163"/>
    </font>
    <font>
      <b/>
      <sz val="13"/>
      <color indexed="8"/>
      <name val="Times New Roman"/>
      <family val="1"/>
      <charset val="163"/>
    </font>
    <font>
      <i/>
      <sz val="11"/>
      <color indexed="8"/>
      <name val="Times New Roman"/>
      <family val="1"/>
      <charset val="163"/>
    </font>
    <font>
      <sz val="12"/>
      <color indexed="8"/>
      <name val="Times New Roman"/>
      <family val="1"/>
      <charset val="163"/>
    </font>
    <font>
      <i/>
      <sz val="12"/>
      <color indexed="8"/>
      <name val="Times New Roman"/>
      <family val="1"/>
      <charset val="163"/>
    </font>
    <font>
      <i/>
      <sz val="11"/>
      <name val="Times New Roman"/>
      <family val="1"/>
      <charset val="163"/>
    </font>
    <font>
      <b/>
      <sz val="10"/>
      <name val="Times New Roman"/>
      <family val="1"/>
    </font>
    <font>
      <b/>
      <sz val="12"/>
      <color indexed="8"/>
      <name val="Times New Roman"/>
      <family val="1"/>
      <charset val="163"/>
    </font>
    <font>
      <sz val="10"/>
      <color indexed="10"/>
      <name val="Times New Roman"/>
      <family val="1"/>
    </font>
    <font>
      <i/>
      <sz val="11"/>
      <color indexed="8"/>
      <name val="Times New Roman"/>
      <family val="1"/>
    </font>
    <font>
      <sz val="14"/>
      <color indexed="8"/>
      <name val="Times New Roman"/>
      <family val="1"/>
    </font>
    <font>
      <b/>
      <i/>
      <sz val="10"/>
      <color indexed="8"/>
      <name val="Times New Roman"/>
      <family val="1"/>
    </font>
    <font>
      <i/>
      <vertAlign val="superscript"/>
      <sz val="12"/>
      <color indexed="8"/>
      <name val="Times New Roman"/>
      <family val="1"/>
    </font>
    <font>
      <i/>
      <sz val="12"/>
      <color indexed="8"/>
      <name val="Times New Roman"/>
      <family val="1"/>
    </font>
    <font>
      <i/>
      <sz val="12"/>
      <name val="Times New Roman"/>
      <family val="1"/>
    </font>
    <font>
      <b/>
      <i/>
      <sz val="13"/>
      <color indexed="8"/>
      <name val="Times New Roman"/>
      <family val="1"/>
      <charset val="163"/>
    </font>
    <font>
      <i/>
      <sz val="11"/>
      <color indexed="8"/>
      <name val="Calibri"/>
      <family val="2"/>
    </font>
    <font>
      <i/>
      <vertAlign val="superscript"/>
      <sz val="11"/>
      <color indexed="8"/>
      <name val="Times New Roman"/>
      <family val="1"/>
    </font>
    <font>
      <b/>
      <sz val="15"/>
      <color indexed="8"/>
      <name val="Times New Roman"/>
      <family val="1"/>
    </font>
    <font>
      <sz val="8"/>
      <name val="Calibri"/>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0" fillId="0" borderId="0" applyFont="0" applyFill="0" applyBorder="0" applyAlignment="0" applyProtection="0"/>
  </cellStyleXfs>
  <cellXfs count="272">
    <xf numFmtId="0" fontId="0" fillId="0" borderId="0" xfId="0"/>
    <xf numFmtId="0" fontId="1" fillId="0" borderId="0" xfId="0" applyFont="1"/>
    <xf numFmtId="0" fontId="3"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4" fillId="0" borderId="0" xfId="0" applyFont="1" applyBorder="1" applyAlignment="1">
      <alignment horizontal="left" vertical="center"/>
    </xf>
    <xf numFmtId="0" fontId="2" fillId="0" borderId="0" xfId="0" applyFont="1"/>
    <xf numFmtId="0" fontId="4" fillId="0" borderId="0" xfId="0" applyFont="1" applyAlignment="1">
      <alignment horizontal="center"/>
    </xf>
    <xf numFmtId="164" fontId="2" fillId="0" borderId="1" xfId="0" applyNumberFormat="1" applyFont="1" applyBorder="1" applyAlignment="1">
      <alignment horizontal="center"/>
    </xf>
    <xf numFmtId="0" fontId="5" fillId="0" borderId="0" xfId="0" applyFont="1"/>
    <xf numFmtId="0" fontId="1" fillId="0" borderId="1" xfId="0" applyFont="1" applyBorder="1" applyAlignment="1">
      <alignment horizontal="center" vertical="center"/>
    </xf>
    <xf numFmtId="0" fontId="11" fillId="0" borderId="0" xfId="0" applyFont="1"/>
    <xf numFmtId="0" fontId="12" fillId="0" borderId="0" xfId="0" applyFont="1"/>
    <xf numFmtId="3" fontId="13" fillId="0" borderId="1" xfId="0" applyNumberFormat="1" applyFont="1" applyBorder="1" applyAlignment="1">
      <alignment horizontal="right" vertical="center"/>
    </xf>
    <xf numFmtId="166" fontId="5" fillId="0" borderId="1" xfId="0" applyNumberFormat="1" applyFont="1" applyBorder="1"/>
    <xf numFmtId="3" fontId="13" fillId="0" borderId="1" xfId="0" applyNumberFormat="1" applyFont="1" applyBorder="1" applyAlignment="1">
      <alignment horizontal="right"/>
    </xf>
    <xf numFmtId="3" fontId="13" fillId="0" borderId="1" xfId="0" applyNumberFormat="1" applyFont="1" applyBorder="1" applyAlignment="1">
      <alignment horizontal="right" vertical="center" wrapText="1"/>
    </xf>
    <xf numFmtId="3" fontId="13" fillId="0" borderId="1" xfId="1" applyNumberFormat="1" applyFont="1" applyBorder="1" applyAlignment="1">
      <alignment horizontal="right"/>
    </xf>
    <xf numFmtId="3" fontId="13" fillId="0" borderId="1" xfId="0" quotePrefix="1" applyNumberFormat="1" applyFont="1" applyBorder="1" applyAlignment="1">
      <alignment horizontal="right" vertical="center"/>
    </xf>
    <xf numFmtId="3" fontId="14" fillId="0" borderId="1" xfId="0" applyNumberFormat="1" applyFont="1" applyBorder="1" applyAlignment="1">
      <alignment horizontal="right" vertical="center" wrapText="1"/>
    </xf>
    <xf numFmtId="3" fontId="13" fillId="0" borderId="1" xfId="0" quotePrefix="1" applyNumberFormat="1" applyFont="1" applyBorder="1" applyAlignment="1">
      <alignment horizontal="right"/>
    </xf>
    <xf numFmtId="3" fontId="5" fillId="0" borderId="1" xfId="0" applyNumberFormat="1" applyFont="1" applyBorder="1"/>
    <xf numFmtId="3" fontId="6" fillId="0" borderId="1" xfId="0" applyNumberFormat="1" applyFont="1" applyBorder="1"/>
    <xf numFmtId="3" fontId="5" fillId="0" borderId="1" xfId="0" applyNumberFormat="1" applyFont="1" applyBorder="1" applyAlignment="1">
      <alignment vertical="center"/>
    </xf>
    <xf numFmtId="3" fontId="6" fillId="0" borderId="1" xfId="0" applyNumberFormat="1" applyFont="1" applyBorder="1" applyAlignment="1">
      <alignment vertical="center"/>
    </xf>
    <xf numFmtId="3" fontId="5" fillId="0" borderId="1" xfId="0" applyNumberFormat="1" applyFont="1" applyBorder="1" applyAlignment="1">
      <alignment vertical="center" wrapText="1"/>
    </xf>
    <xf numFmtId="0" fontId="5" fillId="0" borderId="0" xfId="0" applyFont="1" applyAlignment="1">
      <alignment wrapText="1"/>
    </xf>
    <xf numFmtId="0" fontId="8" fillId="0" borderId="0" xfId="0" applyFont="1" applyAlignment="1">
      <alignment horizontal="center"/>
    </xf>
    <xf numFmtId="0" fontId="6" fillId="0" borderId="0" xfId="0" applyFont="1"/>
    <xf numFmtId="0" fontId="2" fillId="0" borderId="1" xfId="0" applyFont="1" applyBorder="1" applyAlignment="1">
      <alignment horizontal="center" vertical="center"/>
    </xf>
    <xf numFmtId="0" fontId="19" fillId="0" borderId="0" xfId="0" applyFont="1" applyAlignment="1">
      <alignment horizontal="center"/>
    </xf>
    <xf numFmtId="0" fontId="19" fillId="0" borderId="0" xfId="0" applyFont="1"/>
    <xf numFmtId="0" fontId="0" fillId="0" borderId="0" xfId="0" applyAlignment="1">
      <alignment horizontal="left" vertical="center"/>
    </xf>
    <xf numFmtId="3" fontId="5" fillId="0" borderId="2" xfId="0" applyNumberFormat="1" applyFont="1" applyFill="1" applyBorder="1" applyAlignment="1">
      <alignment vertical="center"/>
    </xf>
    <xf numFmtId="0" fontId="8" fillId="0" borderId="0" xfId="0" applyFont="1" applyAlignment="1"/>
    <xf numFmtId="0" fontId="1" fillId="0" borderId="1" xfId="0" applyFont="1" applyBorder="1"/>
    <xf numFmtId="0" fontId="23" fillId="0" borderId="1" xfId="0" applyFont="1" applyBorder="1" applyAlignment="1">
      <alignment horizontal="left" vertical="center"/>
    </xf>
    <xf numFmtId="0" fontId="23" fillId="0" borderId="1" xfId="0" applyFont="1" applyBorder="1" applyAlignment="1">
      <alignment horizontal="left"/>
    </xf>
    <xf numFmtId="0" fontId="20" fillId="0" borderId="1" xfId="0" applyFont="1" applyBorder="1" applyAlignment="1">
      <alignment horizontal="left" vertical="center"/>
    </xf>
    <xf numFmtId="3" fontId="23" fillId="0" borderId="1" xfId="0" applyNumberFormat="1" applyFont="1" applyBorder="1" applyAlignment="1">
      <alignment horizontal="left" vertical="center"/>
    </xf>
    <xf numFmtId="0" fontId="19" fillId="0" borderId="0" xfId="0" applyFont="1" applyAlignment="1">
      <alignment wrapText="1"/>
    </xf>
    <xf numFmtId="0" fontId="19" fillId="0" borderId="0" xfId="0" applyFont="1" applyAlignment="1">
      <alignment horizontal="left"/>
    </xf>
    <xf numFmtId="0" fontId="15" fillId="0" borderId="0" xfId="0" applyFont="1" applyAlignment="1"/>
    <xf numFmtId="0" fontId="18" fillId="0" borderId="0" xfId="0" applyFont="1"/>
    <xf numFmtId="0" fontId="18" fillId="0" borderId="0" xfId="0" applyFont="1" applyAlignment="1"/>
    <xf numFmtId="0" fontId="17" fillId="0" borderId="0" xfId="0" applyFont="1" applyAlignment="1"/>
    <xf numFmtId="0" fontId="19" fillId="0" borderId="0" xfId="0" applyFont="1" applyAlignment="1"/>
    <xf numFmtId="0" fontId="18" fillId="0" borderId="0" xfId="0" applyFont="1" applyBorder="1" applyAlignment="1"/>
    <xf numFmtId="3" fontId="5" fillId="0" borderId="1" xfId="0" applyNumberFormat="1" applyFont="1" applyBorder="1" applyAlignment="1">
      <alignment horizontal="right" vertical="center"/>
    </xf>
    <xf numFmtId="3" fontId="6" fillId="0" borderId="1" xfId="0" applyNumberFormat="1" applyFont="1" applyBorder="1" applyAlignment="1">
      <alignment horizontal="right" vertical="center"/>
    </xf>
    <xf numFmtId="0" fontId="25" fillId="0" borderId="1" xfId="0" applyFont="1" applyBorder="1" applyAlignment="1">
      <alignment horizontal="left" vertical="center"/>
    </xf>
    <xf numFmtId="0" fontId="25" fillId="0" borderId="1" xfId="0" applyFont="1" applyBorder="1" applyAlignment="1">
      <alignment horizontal="left" vertical="center" wrapText="1"/>
    </xf>
    <xf numFmtId="0" fontId="25" fillId="0" borderId="1" xfId="0" applyFont="1" applyBorder="1" applyAlignment="1">
      <alignment vertical="center"/>
    </xf>
    <xf numFmtId="0" fontId="25" fillId="0" borderId="1" xfId="0" applyFont="1" applyBorder="1"/>
    <xf numFmtId="0" fontId="5" fillId="0" borderId="1" xfId="0" applyFont="1" applyBorder="1" applyAlignment="1">
      <alignment horizontal="right" vertical="center"/>
    </xf>
    <xf numFmtId="3" fontId="5" fillId="0" borderId="1" xfId="0" applyNumberFormat="1" applyFont="1" applyBorder="1" applyAlignment="1">
      <alignment horizontal="right"/>
    </xf>
    <xf numFmtId="0" fontId="19" fillId="0" borderId="0" xfId="0" applyFont="1" applyAlignment="1">
      <alignment horizontal="center" vertical="center"/>
    </xf>
    <xf numFmtId="49" fontId="26" fillId="0" borderId="1" xfId="0" applyNumberFormat="1" applyFont="1" applyBorder="1" applyAlignment="1">
      <alignment horizontal="center"/>
    </xf>
    <xf numFmtId="0" fontId="6" fillId="0" borderId="3" xfId="0" applyFont="1" applyBorder="1" applyAlignment="1">
      <alignment horizontal="center"/>
    </xf>
    <xf numFmtId="164" fontId="2" fillId="0" borderId="1" xfId="0" applyNumberFormat="1"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167" fontId="2" fillId="0" borderId="1" xfId="0" applyNumberFormat="1" applyFont="1" applyBorder="1" applyAlignment="1">
      <alignment horizontal="center" vertical="top" wrapText="1"/>
    </xf>
    <xf numFmtId="167"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8" fontId="5" fillId="0" borderId="1" xfId="1" applyNumberFormat="1" applyFont="1" applyBorder="1" applyAlignment="1">
      <alignment horizontal="right"/>
    </xf>
    <xf numFmtId="166" fontId="5" fillId="0" borderId="1" xfId="0" applyNumberFormat="1" applyFont="1" applyBorder="1" applyAlignment="1">
      <alignment vertical="center" wrapText="1"/>
    </xf>
    <xf numFmtId="166" fontId="6" fillId="0" borderId="1" xfId="0" applyNumberFormat="1" applyFont="1" applyBorder="1"/>
    <xf numFmtId="166" fontId="5" fillId="0" borderId="1" xfId="0" applyNumberFormat="1" applyFont="1" applyBorder="1" applyAlignment="1">
      <alignment horizontal="right" vertical="center"/>
    </xf>
    <xf numFmtId="166" fontId="6" fillId="0" borderId="1" xfId="1" applyNumberFormat="1" applyFont="1" applyBorder="1" applyAlignment="1">
      <alignment horizontal="right" vertical="center"/>
    </xf>
    <xf numFmtId="166" fontId="5" fillId="0" borderId="1" xfId="1" applyNumberFormat="1" applyFont="1" applyBorder="1" applyAlignment="1">
      <alignment horizontal="right" vertical="center"/>
    </xf>
    <xf numFmtId="166" fontId="6" fillId="0" borderId="1" xfId="0" applyNumberFormat="1" applyFont="1" applyBorder="1" applyAlignment="1">
      <alignment horizontal="right" vertical="center"/>
    </xf>
    <xf numFmtId="167" fontId="6" fillId="0" borderId="3" xfId="0" applyNumberFormat="1" applyFont="1" applyBorder="1" applyAlignment="1">
      <alignment horizontal="center" vertical="center" wrapText="1"/>
    </xf>
    <xf numFmtId="0" fontId="6" fillId="0" borderId="1" xfId="0" applyFont="1" applyBorder="1" applyAlignment="1">
      <alignment horizontal="right" vertical="center"/>
    </xf>
    <xf numFmtId="0" fontId="25" fillId="0" borderId="1" xfId="0" applyFont="1" applyBorder="1" applyAlignment="1">
      <alignment vertical="center" wrapText="1"/>
    </xf>
    <xf numFmtId="166" fontId="0" fillId="0" borderId="0" xfId="0" applyNumberFormat="1" applyAlignment="1">
      <alignment horizontal="left" vertical="center"/>
    </xf>
    <xf numFmtId="0" fontId="2" fillId="0" borderId="0" xfId="0" applyFont="1" applyAlignment="1">
      <alignment horizontal="center" vertical="center"/>
    </xf>
    <xf numFmtId="0" fontId="1" fillId="0" borderId="0" xfId="0" applyFont="1" applyAlignment="1">
      <alignment horizontal="left" vertical="center"/>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27" fillId="0" borderId="0" xfId="0" applyFont="1" applyAlignment="1">
      <alignment horizontal="left"/>
    </xf>
    <xf numFmtId="0" fontId="1" fillId="2" borderId="0" xfId="0" applyFont="1" applyFill="1"/>
    <xf numFmtId="0" fontId="24" fillId="2" borderId="1" xfId="0" applyFont="1" applyFill="1" applyBorder="1" applyAlignment="1">
      <alignment horizontal="center" vertical="center" wrapText="1"/>
    </xf>
    <xf numFmtId="49" fontId="4" fillId="0" borderId="1" xfId="0" applyNumberFormat="1" applyFont="1" applyBorder="1" applyAlignment="1">
      <alignment horizontal="left" vertical="center"/>
    </xf>
    <xf numFmtId="49" fontId="2" fillId="2" borderId="1" xfId="0" applyNumberFormat="1" applyFont="1" applyFill="1" applyBorder="1" applyAlignment="1">
      <alignment horizontal="center" vertical="center"/>
    </xf>
    <xf numFmtId="0" fontId="12" fillId="0" borderId="1" xfId="0" applyFont="1" applyBorder="1" applyAlignment="1">
      <alignment horizontal="center" vertical="center"/>
    </xf>
    <xf numFmtId="3" fontId="13" fillId="2" borderId="1" xfId="0" applyNumberFormat="1" applyFont="1" applyFill="1" applyBorder="1" applyAlignment="1">
      <alignment horizontal="right"/>
    </xf>
    <xf numFmtId="3" fontId="13" fillId="2" borderId="1" xfId="1" applyNumberFormat="1" applyFont="1" applyFill="1" applyBorder="1" applyAlignment="1">
      <alignment horizontal="right"/>
    </xf>
    <xf numFmtId="0" fontId="12" fillId="0" borderId="1" xfId="0" applyFont="1" applyBorder="1" applyAlignment="1">
      <alignment horizontal="center" vertical="center" wrapText="1"/>
    </xf>
    <xf numFmtId="0" fontId="11" fillId="0" borderId="1" xfId="0" applyFont="1" applyBorder="1" applyAlignment="1">
      <alignment horizontal="left" vertical="center" wrapText="1"/>
    </xf>
    <xf numFmtId="0" fontId="9" fillId="0" borderId="0" xfId="0" applyFont="1" applyAlignment="1">
      <alignment horizontal="left"/>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right" vertical="center"/>
    </xf>
    <xf numFmtId="3" fontId="13" fillId="2" borderId="1" xfId="0" quotePrefix="1" applyNumberFormat="1" applyFont="1" applyFill="1" applyBorder="1" applyAlignment="1">
      <alignment horizontal="right" vertical="center"/>
    </xf>
    <xf numFmtId="3" fontId="13" fillId="2" borderId="1" xfId="0" quotePrefix="1" applyNumberFormat="1" applyFont="1" applyFill="1" applyBorder="1" applyAlignment="1">
      <alignment horizontal="right"/>
    </xf>
    <xf numFmtId="3" fontId="5" fillId="2" borderId="1" xfId="0" applyNumberFormat="1" applyFont="1" applyFill="1" applyBorder="1"/>
    <xf numFmtId="0" fontId="20" fillId="0" borderId="1"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3" fontId="13" fillId="2" borderId="1" xfId="0" applyNumberFormat="1" applyFont="1" applyFill="1" applyBorder="1" applyAlignment="1">
      <alignment vertical="center"/>
    </xf>
    <xf numFmtId="3" fontId="14" fillId="2" borderId="1" xfId="0" applyNumberFormat="1" applyFont="1" applyFill="1" applyBorder="1" applyAlignment="1">
      <alignment horizontal="right"/>
    </xf>
    <xf numFmtId="0" fontId="31" fillId="0" borderId="1" xfId="0" applyFont="1" applyBorder="1" applyAlignment="1">
      <alignment horizontal="left"/>
    </xf>
    <xf numFmtId="0" fontId="31" fillId="0" borderId="1" xfId="0" applyFont="1" applyBorder="1" applyAlignment="1">
      <alignment horizontal="left" vertical="center"/>
    </xf>
    <xf numFmtId="3" fontId="13" fillId="2" borderId="1" xfId="0" applyNumberFormat="1" applyFont="1" applyFill="1" applyBorder="1" applyAlignment="1"/>
    <xf numFmtId="0" fontId="32" fillId="0" borderId="1" xfId="0" applyFont="1" applyBorder="1" applyAlignment="1">
      <alignment horizontal="left" vertical="center"/>
    </xf>
    <xf numFmtId="0" fontId="4" fillId="0" borderId="0" xfId="0" applyFont="1" applyAlignment="1">
      <alignment horizontal="left"/>
    </xf>
    <xf numFmtId="0" fontId="2" fillId="0" borderId="0" xfId="0" applyFont="1" applyAlignment="1">
      <alignment horizontal="left" vertical="center"/>
    </xf>
    <xf numFmtId="0" fontId="2" fillId="2" borderId="0" xfId="0" applyFont="1" applyFill="1" applyBorder="1"/>
    <xf numFmtId="0" fontId="34" fillId="0" borderId="0" xfId="0" applyFont="1" applyAlignment="1">
      <alignment horizontal="left"/>
    </xf>
    <xf numFmtId="0" fontId="4" fillId="0" borderId="0" xfId="0" applyFont="1" applyBorder="1" applyAlignment="1">
      <alignment horizontal="left"/>
    </xf>
    <xf numFmtId="0" fontId="2" fillId="0" borderId="0" xfId="0" applyFont="1" applyBorder="1" applyAlignment="1">
      <alignment horizontal="left" vertical="center"/>
    </xf>
    <xf numFmtId="0" fontId="1" fillId="0" borderId="0" xfId="0" applyFont="1" applyFill="1"/>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3" fontId="21" fillId="0" borderId="1" xfId="0" applyNumberFormat="1" applyFont="1" applyFill="1" applyBorder="1"/>
    <xf numFmtId="166" fontId="21" fillId="0" borderId="1" xfId="0" applyNumberFormat="1" applyFont="1" applyFill="1" applyBorder="1"/>
    <xf numFmtId="3" fontId="5" fillId="0" borderId="1" xfId="0" applyNumberFormat="1" applyFont="1" applyFill="1" applyBorder="1"/>
    <xf numFmtId="0" fontId="1" fillId="0" borderId="1" xfId="0" applyFont="1" applyFill="1" applyBorder="1"/>
    <xf numFmtId="0" fontId="19" fillId="0" borderId="0" xfId="0" applyFont="1" applyFill="1" applyAlignment="1">
      <alignment horizontal="center"/>
    </xf>
    <xf numFmtId="0" fontId="2" fillId="0" borderId="0" xfId="0" applyFont="1" applyFill="1"/>
    <xf numFmtId="0" fontId="18" fillId="0" borderId="0" xfId="0" applyFont="1" applyFill="1" applyAlignment="1"/>
    <xf numFmtId="0" fontId="18" fillId="0" borderId="0" xfId="0" applyFont="1" applyFill="1" applyBorder="1" applyAlignment="1"/>
    <xf numFmtId="0" fontId="2" fillId="0" borderId="0" xfId="0" applyFont="1" applyFill="1" applyBorder="1"/>
    <xf numFmtId="3" fontId="21" fillId="0" borderId="1" xfId="0" applyNumberFormat="1" applyFont="1" applyFill="1" applyBorder="1" applyAlignment="1">
      <alignment horizontal="right"/>
    </xf>
    <xf numFmtId="165" fontId="21" fillId="0" borderId="1" xfId="0" applyNumberFormat="1" applyFont="1" applyFill="1" applyBorder="1" applyAlignment="1">
      <alignment horizontal="right"/>
    </xf>
    <xf numFmtId="166" fontId="21" fillId="0" borderId="1" xfId="0" applyNumberFormat="1" applyFont="1" applyFill="1" applyBorder="1" applyAlignment="1">
      <alignment horizontal="right"/>
    </xf>
    <xf numFmtId="4" fontId="21" fillId="0" borderId="1" xfId="1" applyNumberFormat="1" applyFont="1" applyFill="1" applyBorder="1" applyAlignment="1">
      <alignment horizontal="right"/>
    </xf>
    <xf numFmtId="3" fontId="22" fillId="0" borderId="1" xfId="0" applyNumberFormat="1" applyFont="1" applyFill="1" applyBorder="1" applyAlignment="1">
      <alignment horizontal="right"/>
    </xf>
    <xf numFmtId="3" fontId="22" fillId="0" borderId="1" xfId="0" applyNumberFormat="1" applyFont="1" applyFill="1" applyBorder="1" applyAlignment="1">
      <alignment horizontal="right" vertical="center" wrapText="1"/>
    </xf>
    <xf numFmtId="0" fontId="0" fillId="0" borderId="0" xfId="0" applyFont="1" applyFill="1"/>
    <xf numFmtId="0" fontId="9" fillId="0" borderId="1" xfId="0" applyFont="1" applyBorder="1" applyAlignment="1">
      <alignment horizontal="left"/>
    </xf>
    <xf numFmtId="4" fontId="13" fillId="0" borderId="1" xfId="0" applyNumberFormat="1" applyFont="1" applyFill="1" applyBorder="1" applyAlignment="1">
      <alignment horizontal="right"/>
    </xf>
    <xf numFmtId="3" fontId="13" fillId="0" borderId="1" xfId="0" applyNumberFormat="1" applyFont="1" applyFill="1" applyBorder="1" applyAlignment="1">
      <alignment horizontal="right"/>
    </xf>
    <xf numFmtId="165" fontId="13" fillId="0" borderId="1" xfId="0" applyNumberFormat="1" applyFont="1" applyFill="1" applyBorder="1" applyAlignment="1">
      <alignment horizontal="right"/>
    </xf>
    <xf numFmtId="166" fontId="13" fillId="0" borderId="1" xfId="0" applyNumberFormat="1" applyFont="1" applyFill="1" applyBorder="1" applyAlignment="1">
      <alignment horizontal="right"/>
    </xf>
    <xf numFmtId="3" fontId="13" fillId="0" borderId="1" xfId="0" applyNumberFormat="1" applyFont="1" applyFill="1" applyBorder="1" applyAlignment="1">
      <alignment horizontal="right" vertical="center" wrapText="1"/>
    </xf>
    <xf numFmtId="166" fontId="13" fillId="0" borderId="1" xfId="0" applyNumberFormat="1" applyFont="1" applyFill="1" applyBorder="1" applyAlignment="1">
      <alignment horizontal="right" vertical="center" wrapText="1"/>
    </xf>
    <xf numFmtId="3" fontId="13" fillId="0" borderId="1" xfId="0" applyNumberFormat="1" applyFont="1" applyFill="1" applyBorder="1" applyAlignment="1">
      <alignment horizontal="right" vertical="center"/>
    </xf>
    <xf numFmtId="3" fontId="14" fillId="0" borderId="1" xfId="0" applyNumberFormat="1" applyFont="1" applyFill="1" applyBorder="1" applyAlignment="1">
      <alignment horizontal="right" vertical="center" wrapText="1"/>
    </xf>
    <xf numFmtId="0" fontId="5" fillId="0" borderId="1" xfId="0" applyFont="1" applyFill="1" applyBorder="1"/>
    <xf numFmtId="165" fontId="13" fillId="0" borderId="1" xfId="0" applyNumberFormat="1" applyFont="1" applyFill="1" applyBorder="1" applyAlignment="1">
      <alignment horizontal="right" vertical="center" wrapText="1"/>
    </xf>
    <xf numFmtId="0" fontId="27" fillId="0" borderId="0" xfId="0" applyFont="1"/>
    <xf numFmtId="0" fontId="7" fillId="0" borderId="0" xfId="0" applyFont="1" applyBorder="1" applyAlignment="1"/>
    <xf numFmtId="0" fontId="2" fillId="0" borderId="0" xfId="0" applyFont="1" applyBorder="1" applyAlignment="1">
      <alignment horizontal="left"/>
    </xf>
    <xf numFmtId="0" fontId="33" fillId="0" borderId="0" xfId="0" applyFont="1" applyBorder="1" applyAlignment="1">
      <alignment horizontal="left" wrapText="1"/>
    </xf>
    <xf numFmtId="0" fontId="19" fillId="0" borderId="0" xfId="0" applyFont="1" applyFill="1" applyBorder="1" applyAlignment="1">
      <alignment wrapText="1"/>
    </xf>
    <xf numFmtId="0" fontId="1" fillId="0" borderId="0" xfId="0" applyFont="1" applyBorder="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vertical="center"/>
    </xf>
    <xf numFmtId="0" fontId="7" fillId="0" borderId="1" xfId="0" applyFont="1" applyBorder="1" applyAlignment="1">
      <alignment horizontal="center" vertical="center" wrapText="1"/>
    </xf>
    <xf numFmtId="0" fontId="16" fillId="0" borderId="1" xfId="0" applyFont="1" applyBorder="1" applyAlignment="1">
      <alignment horizontal="center" wrapText="1"/>
    </xf>
    <xf numFmtId="0" fontId="28" fillId="0" borderId="1" xfId="0" applyFont="1" applyBorder="1" applyAlignment="1">
      <alignment horizontal="center" vertical="top" wrapText="1"/>
    </xf>
    <xf numFmtId="0" fontId="15"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NumberFormat="1" applyFont="1"/>
    <xf numFmtId="0" fontId="6" fillId="0" borderId="3" xfId="0" applyFont="1" applyBorder="1" applyAlignment="1">
      <alignment horizontal="right" vertical="center"/>
    </xf>
    <xf numFmtId="166" fontId="13" fillId="0" borderId="1" xfId="1" applyNumberFormat="1" applyFont="1" applyBorder="1" applyAlignment="1">
      <alignment horizontal="right" vertical="center"/>
    </xf>
    <xf numFmtId="4" fontId="13" fillId="0" borderId="1" xfId="1" applyNumberFormat="1" applyFont="1" applyBorder="1" applyAlignment="1">
      <alignment horizontal="right" vertical="center"/>
    </xf>
    <xf numFmtId="165" fontId="13" fillId="0" borderId="1" xfId="1" applyNumberFormat="1" applyFont="1" applyBorder="1" applyAlignment="1">
      <alignment horizontal="right" vertical="center"/>
    </xf>
    <xf numFmtId="3" fontId="13" fillId="0" borderId="1" xfId="1" applyNumberFormat="1" applyFont="1" applyBorder="1" applyAlignment="1">
      <alignment horizontal="right" vertical="center"/>
    </xf>
    <xf numFmtId="4" fontId="16" fillId="0" borderId="1" xfId="0" applyNumberFormat="1" applyFont="1" applyBorder="1" applyAlignment="1">
      <alignment horizontal="right" vertical="center" wrapText="1"/>
    </xf>
    <xf numFmtId="0" fontId="16" fillId="0" borderId="1" xfId="0" applyFont="1" applyBorder="1" applyAlignment="1">
      <alignment horizontal="right" vertical="center" wrapText="1"/>
    </xf>
    <xf numFmtId="9"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8" fillId="0" borderId="0" xfId="0" applyFont="1" applyAlignment="1">
      <alignment horizontal="center"/>
    </xf>
    <xf numFmtId="0" fontId="7" fillId="0" borderId="0" xfId="0" applyFont="1" applyAlignment="1">
      <alignment horizontal="center"/>
    </xf>
    <xf numFmtId="0" fontId="3" fillId="0" borderId="1" xfId="0" applyFont="1" applyBorder="1" applyAlignment="1">
      <alignment horizontal="center" vertical="center" wrapText="1"/>
    </xf>
    <xf numFmtId="0" fontId="19" fillId="0" borderId="0" xfId="0" applyFont="1" applyAlignment="1">
      <alignment horizontal="center" wrapTex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3" fillId="0" borderId="1" xfId="0" applyFont="1" applyBorder="1" applyAlignment="1">
      <alignment vertical="center" wrapText="1"/>
    </xf>
    <xf numFmtId="0" fontId="15" fillId="0" borderId="0" xfId="0" applyFont="1" applyAlignment="1">
      <alignment horizontal="center"/>
    </xf>
    <xf numFmtId="0" fontId="15" fillId="0" borderId="0" xfId="0" applyFont="1" applyAlignment="1">
      <alignment horizontal="center" vertical="top"/>
    </xf>
    <xf numFmtId="0" fontId="17" fillId="0" borderId="0" xfId="0" applyFont="1" applyAlignment="1">
      <alignment horizontal="center"/>
    </xf>
    <xf numFmtId="0" fontId="8" fillId="0" borderId="0" xfId="0" applyFont="1" applyAlignment="1">
      <alignment horizontal="center"/>
    </xf>
    <xf numFmtId="0" fontId="3" fillId="0" borderId="1" xfId="0" applyFont="1" applyBorder="1" applyAlignment="1">
      <alignment horizontal="center"/>
    </xf>
    <xf numFmtId="0" fontId="19" fillId="0" borderId="0" xfId="0" applyFont="1" applyAlignment="1">
      <alignment horizont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7" fillId="0" borderId="9" xfId="0" applyFont="1" applyBorder="1" applyAlignment="1">
      <alignment horizontal="center"/>
    </xf>
    <xf numFmtId="0" fontId="8" fillId="0" borderId="0" xfId="0" applyFont="1" applyAlignment="1">
      <alignment horizontal="center" vertical="center"/>
    </xf>
    <xf numFmtId="0" fontId="6" fillId="0" borderId="4" xfId="0" applyFont="1" applyBorder="1" applyAlignment="1">
      <alignment horizontal="center"/>
    </xf>
    <xf numFmtId="0" fontId="6" fillId="0" borderId="3" xfId="0" applyFont="1" applyBorder="1" applyAlignment="1">
      <alignment horizontal="center"/>
    </xf>
    <xf numFmtId="167" fontId="3" fillId="0" borderId="4" xfId="0" applyNumberFormat="1" applyFont="1" applyBorder="1" applyAlignment="1">
      <alignment horizontal="center" vertical="center" wrapText="1"/>
    </xf>
    <xf numFmtId="167" fontId="0" fillId="0" borderId="8" xfId="0" applyNumberFormat="1"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center" vertical="center" wrapText="1"/>
    </xf>
    <xf numFmtId="0" fontId="0" fillId="0" borderId="8" xfId="0" applyBorder="1" applyAlignment="1">
      <alignment horizontal="center" vertical="center" wrapText="1"/>
    </xf>
    <xf numFmtId="0" fontId="19" fillId="0" borderId="0" xfId="0" applyFont="1" applyAlignment="1">
      <alignment horizontal="center" vertical="center" wrapText="1"/>
    </xf>
    <xf numFmtId="0" fontId="7" fillId="0" borderId="0" xfId="0" applyFont="1" applyBorder="1" applyAlignment="1">
      <alignment horizont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13" fillId="0" borderId="7"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xf>
    <xf numFmtId="0" fontId="11" fillId="0" borderId="3" xfId="0" applyFont="1" applyBorder="1" applyAlignment="1">
      <alignment horizontal="left" vertical="center"/>
    </xf>
    <xf numFmtId="0" fontId="11" fillId="0" borderId="7"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1" fillId="0" borderId="1" xfId="0" applyFont="1" applyBorder="1" applyAlignment="1"/>
    <xf numFmtId="0" fontId="1" fillId="0" borderId="1" xfId="0" applyFont="1" applyBorder="1" applyAlignment="1">
      <alignment vertical="center"/>
    </xf>
    <xf numFmtId="0" fontId="1" fillId="0" borderId="1" xfId="0" applyFont="1" applyBorder="1" applyAlignment="1">
      <alignment horizontal="left" vertical="center"/>
    </xf>
    <xf numFmtId="0" fontId="1" fillId="0" borderId="4" xfId="0" applyFont="1" applyBorder="1" applyAlignment="1">
      <alignment horizontal="left"/>
    </xf>
    <xf numFmtId="0" fontId="1" fillId="0" borderId="3" xfId="0" applyFont="1" applyBorder="1" applyAlignment="1">
      <alignment horizontal="left"/>
    </xf>
    <xf numFmtId="49" fontId="2" fillId="0" borderId="1" xfId="0" applyNumberFormat="1" applyFont="1" applyBorder="1" applyAlignment="1">
      <alignment horizontal="center" vertical="center"/>
    </xf>
    <xf numFmtId="0" fontId="3" fillId="0" borderId="1" xfId="0" applyFont="1" applyBorder="1" applyAlignment="1">
      <alignment horizontal="center" vertical="center"/>
    </xf>
    <xf numFmtId="0" fontId="15" fillId="0" borderId="0" xfId="0" applyFont="1" applyAlignment="1">
      <alignment horizontal="center" vertical="center"/>
    </xf>
    <xf numFmtId="0" fontId="11" fillId="0" borderId="4" xfId="0" applyFont="1" applyBorder="1" applyAlignment="1">
      <alignment horizontal="left" vertical="top"/>
    </xf>
    <xf numFmtId="0" fontId="11" fillId="0" borderId="3" xfId="0" applyFont="1" applyBorder="1" applyAlignment="1">
      <alignment horizontal="left" vertical="top"/>
    </xf>
    <xf numFmtId="0" fontId="12" fillId="0" borderId="2" xfId="0" applyFont="1" applyBorder="1" applyAlignment="1">
      <alignment horizontal="center" vertical="center"/>
    </xf>
    <xf numFmtId="0" fontId="29"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12" fillId="0" borderId="5" xfId="0" applyFont="1" applyBorder="1" applyAlignment="1">
      <alignment horizontal="center" vertical="center" wrapText="1"/>
    </xf>
    <xf numFmtId="0" fontId="28" fillId="0" borderId="4" xfId="0" applyFont="1" applyBorder="1" applyAlignment="1">
      <alignment horizontal="left" vertical="center" wrapText="1"/>
    </xf>
    <xf numFmtId="0" fontId="28" fillId="0" borderId="8" xfId="0" applyFont="1" applyBorder="1" applyAlignment="1">
      <alignment horizontal="left" vertical="center" wrapText="1"/>
    </xf>
    <xf numFmtId="0" fontId="28" fillId="0" borderId="3" xfId="0" applyFont="1" applyBorder="1" applyAlignment="1">
      <alignment horizontal="left" vertical="center" wrapText="1"/>
    </xf>
    <xf numFmtId="0" fontId="9" fillId="0" borderId="0" xfId="0" applyFont="1" applyAlignment="1">
      <alignment horizontal="center"/>
    </xf>
    <xf numFmtId="0" fontId="15" fillId="0" borderId="1" xfId="0" applyFont="1" applyBorder="1" applyAlignment="1">
      <alignment horizontal="center" vertical="center" wrapText="1"/>
    </xf>
    <xf numFmtId="0" fontId="28" fillId="0" borderId="1" xfId="0" applyFont="1" applyBorder="1" applyAlignment="1">
      <alignment horizontal="left" vertical="center" wrapText="1"/>
    </xf>
    <xf numFmtId="0" fontId="15" fillId="0" borderId="1" xfId="0" applyFont="1" applyBorder="1" applyAlignment="1">
      <alignment horizontal="center" vertical="top" wrapText="1"/>
    </xf>
    <xf numFmtId="0" fontId="15" fillId="0" borderId="8" xfId="0" applyFont="1" applyBorder="1" applyAlignment="1">
      <alignment horizontal="left" vertical="center" wrapText="1"/>
    </xf>
    <xf numFmtId="0" fontId="15" fillId="0" borderId="3" xfId="0" applyFont="1" applyBorder="1" applyAlignment="1">
      <alignment horizontal="left" vertical="center" wrapText="1"/>
    </xf>
    <xf numFmtId="0" fontId="28" fillId="0" borderId="4"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3" xfId="0" applyFont="1" applyBorder="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top"/>
    </xf>
    <xf numFmtId="0" fontId="36" fillId="0" borderId="0" xfId="0" applyFont="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wrapText="1"/>
    </xf>
    <xf numFmtId="0" fontId="16" fillId="0" borderId="1" xfId="0" applyFont="1" applyBorder="1" applyAlignment="1">
      <alignment horizontal="right" vertical="center" wrapText="1"/>
    </xf>
    <xf numFmtId="9" fontId="16"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0</xdr:rowOff>
    </xdr:from>
    <xdr:to>
      <xdr:col>1</xdr:col>
      <xdr:colOff>1428750</xdr:colOff>
      <xdr:row>0</xdr:row>
      <xdr:rowOff>1588</xdr:rowOff>
    </xdr:to>
    <xdr:cxnSp macro="">
      <xdr:nvCxnSpPr>
        <xdr:cNvPr id="6" name="Straight Connector 5"/>
        <xdr:cNvCxnSpPr/>
      </xdr:nvCxnSpPr>
      <xdr:spPr>
        <a:xfrm>
          <a:off x="704850" y="447675"/>
          <a:ext cx="10191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247650</xdr:colOff>
      <xdr:row>0</xdr:row>
      <xdr:rowOff>0</xdr:rowOff>
    </xdr:from>
    <xdr:to>
      <xdr:col>1</xdr:col>
      <xdr:colOff>1638300</xdr:colOff>
      <xdr:row>0</xdr:row>
      <xdr:rowOff>1</xdr:rowOff>
    </xdr:to>
    <xdr:cxnSp macro="">
      <xdr:nvCxnSpPr>
        <xdr:cNvPr id="3" name="Straight Connector 2"/>
        <xdr:cNvCxnSpPr/>
      </xdr:nvCxnSpPr>
      <xdr:spPr>
        <a:xfrm flipV="1">
          <a:off x="533400" y="428625"/>
          <a:ext cx="139065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0</xdr:row>
      <xdr:rowOff>0</xdr:rowOff>
    </xdr:from>
    <xdr:to>
      <xdr:col>1</xdr:col>
      <xdr:colOff>1228725</xdr:colOff>
      <xdr:row>0</xdr:row>
      <xdr:rowOff>1588</xdr:rowOff>
    </xdr:to>
    <xdr:cxnSp macro="">
      <xdr:nvCxnSpPr>
        <xdr:cNvPr id="9" name="Straight Connector 8"/>
        <xdr:cNvCxnSpPr/>
      </xdr:nvCxnSpPr>
      <xdr:spPr>
        <a:xfrm>
          <a:off x="561975" y="409575"/>
          <a:ext cx="10287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112062</xdr:colOff>
      <xdr:row>0</xdr:row>
      <xdr:rowOff>-561</xdr:rowOff>
    </xdr:from>
    <xdr:to>
      <xdr:col>1</xdr:col>
      <xdr:colOff>1557620</xdr:colOff>
      <xdr:row>0</xdr:row>
      <xdr:rowOff>-561</xdr:rowOff>
    </xdr:to>
    <xdr:cxnSp macro="">
      <xdr:nvCxnSpPr>
        <xdr:cNvPr id="3" name="Straight Connector 2"/>
        <xdr:cNvCxnSpPr/>
      </xdr:nvCxnSpPr>
      <xdr:spPr>
        <a:xfrm>
          <a:off x="638738" y="694764"/>
          <a:ext cx="1445558"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714375</xdr:colOff>
      <xdr:row>0</xdr:row>
      <xdr:rowOff>0</xdr:rowOff>
    </xdr:from>
    <xdr:to>
      <xdr:col>0</xdr:col>
      <xdr:colOff>1733550</xdr:colOff>
      <xdr:row>0</xdr:row>
      <xdr:rowOff>1588</xdr:rowOff>
    </xdr:to>
    <xdr:cxnSp macro="">
      <xdr:nvCxnSpPr>
        <xdr:cNvPr id="3" name="Straight Connector 2"/>
        <xdr:cNvCxnSpPr/>
      </xdr:nvCxnSpPr>
      <xdr:spPr>
        <a:xfrm>
          <a:off x="714375" y="438150"/>
          <a:ext cx="10191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238125</xdr:colOff>
      <xdr:row>0</xdr:row>
      <xdr:rowOff>0</xdr:rowOff>
    </xdr:from>
    <xdr:to>
      <xdr:col>1</xdr:col>
      <xdr:colOff>1257300</xdr:colOff>
      <xdr:row>0</xdr:row>
      <xdr:rowOff>1588</xdr:rowOff>
    </xdr:to>
    <xdr:cxnSp macro="">
      <xdr:nvCxnSpPr>
        <xdr:cNvPr id="2" name="Straight Connector 1"/>
        <xdr:cNvCxnSpPr/>
      </xdr:nvCxnSpPr>
      <xdr:spPr>
        <a:xfrm>
          <a:off x="676275" y="428625"/>
          <a:ext cx="10191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M33"/>
  <sheetViews>
    <sheetView workbookViewId="0">
      <selection activeCell="A3" sqref="A3:H3"/>
    </sheetView>
  </sheetViews>
  <sheetFormatPr defaultRowHeight="15"/>
  <cols>
    <col min="1" max="1" width="4.42578125" customWidth="1"/>
    <col min="2" max="2" width="27.7109375" customWidth="1"/>
    <col min="3" max="3" width="22.5703125" customWidth="1"/>
    <col min="4" max="4" width="16.85546875" customWidth="1"/>
    <col min="5" max="5" width="11.5703125" customWidth="1"/>
    <col min="6" max="6" width="13.7109375" customWidth="1"/>
    <col min="7" max="7" width="16.7109375" customWidth="1"/>
    <col min="8" max="8" width="17.42578125" customWidth="1"/>
  </cols>
  <sheetData>
    <row r="1" spans="1:13" ht="18.75">
      <c r="A1" s="174"/>
      <c r="B1" s="174"/>
      <c r="C1" s="174"/>
      <c r="D1" s="174"/>
      <c r="E1" s="174"/>
      <c r="F1" s="174"/>
      <c r="G1" s="174"/>
      <c r="H1" s="174"/>
      <c r="I1" s="7"/>
      <c r="J1" s="7"/>
      <c r="K1" s="7"/>
      <c r="L1" s="7"/>
      <c r="M1" s="7"/>
    </row>
    <row r="2" spans="1:13" ht="24" customHeight="1">
      <c r="A2" s="175" t="s">
        <v>269</v>
      </c>
      <c r="B2" s="175"/>
      <c r="C2" s="175"/>
      <c r="D2" s="175"/>
      <c r="E2" s="175"/>
      <c r="F2" s="175"/>
      <c r="G2" s="175"/>
      <c r="H2" s="175"/>
      <c r="I2" s="7"/>
      <c r="J2" s="7"/>
      <c r="K2" s="7"/>
      <c r="L2" s="7"/>
      <c r="M2" s="7"/>
    </row>
    <row r="3" spans="1:13" ht="18.75">
      <c r="A3" s="176" t="s">
        <v>275</v>
      </c>
      <c r="B3" s="176"/>
      <c r="C3" s="176"/>
      <c r="D3" s="176"/>
      <c r="E3" s="176"/>
      <c r="F3" s="176"/>
      <c r="G3" s="176"/>
      <c r="H3" s="176"/>
      <c r="I3" s="7"/>
      <c r="J3" s="7"/>
      <c r="K3" s="7"/>
      <c r="L3" s="7"/>
      <c r="M3" s="7"/>
    </row>
    <row r="4" spans="1:13" ht="9" customHeight="1">
      <c r="A4" s="28"/>
      <c r="B4" s="28"/>
      <c r="C4" s="28"/>
      <c r="D4" s="28"/>
      <c r="E4" s="28"/>
      <c r="I4" s="7"/>
      <c r="J4" s="7"/>
      <c r="K4" s="7"/>
      <c r="L4" s="7"/>
      <c r="M4" s="7"/>
    </row>
    <row r="5" spans="1:13" ht="16.5" customHeight="1">
      <c r="F5" s="177" t="s">
        <v>46</v>
      </c>
      <c r="G5" s="177"/>
      <c r="H5" s="177"/>
      <c r="I5" s="7"/>
      <c r="J5" s="7"/>
      <c r="K5" s="7"/>
      <c r="L5" s="7"/>
      <c r="M5" s="7"/>
    </row>
    <row r="6" spans="1:13">
      <c r="A6" s="173" t="s">
        <v>24</v>
      </c>
      <c r="B6" s="169" t="s">
        <v>25</v>
      </c>
      <c r="C6" s="178" t="s">
        <v>26</v>
      </c>
      <c r="D6" s="178"/>
      <c r="E6" s="178"/>
      <c r="F6" s="178"/>
      <c r="G6" s="169" t="s">
        <v>27</v>
      </c>
      <c r="H6" s="169" t="s">
        <v>28</v>
      </c>
      <c r="I6" s="7"/>
      <c r="J6" s="7"/>
      <c r="K6" s="7"/>
      <c r="L6" s="7"/>
      <c r="M6" s="7"/>
    </row>
    <row r="7" spans="1:13" ht="25.5">
      <c r="A7" s="173"/>
      <c r="B7" s="169"/>
      <c r="C7" s="2" t="s">
        <v>29</v>
      </c>
      <c r="D7" s="2" t="s">
        <v>47</v>
      </c>
      <c r="E7" s="2" t="s">
        <v>30</v>
      </c>
      <c r="F7" s="2" t="s">
        <v>31</v>
      </c>
      <c r="G7" s="169"/>
      <c r="H7" s="169"/>
      <c r="I7" s="7"/>
      <c r="J7" s="7"/>
      <c r="K7" s="7"/>
      <c r="L7" s="7"/>
      <c r="M7" s="7"/>
    </row>
    <row r="8" spans="1:13">
      <c r="A8" s="9">
        <v>-1</v>
      </c>
      <c r="B8" s="9">
        <v>-2</v>
      </c>
      <c r="C8" s="9">
        <v>-3</v>
      </c>
      <c r="D8" s="9">
        <v>-4</v>
      </c>
      <c r="E8" s="9">
        <v>-5</v>
      </c>
      <c r="F8" s="58" t="s">
        <v>17</v>
      </c>
      <c r="G8" s="9">
        <v>-7</v>
      </c>
      <c r="H8" s="9">
        <v>-8</v>
      </c>
      <c r="I8" s="7"/>
      <c r="J8" s="7"/>
      <c r="K8" s="7"/>
      <c r="L8" s="7"/>
      <c r="M8" s="7"/>
    </row>
    <row r="9" spans="1:13" ht="21.95" customHeight="1">
      <c r="A9" s="30">
        <v>1</v>
      </c>
      <c r="B9" s="53" t="s">
        <v>32</v>
      </c>
      <c r="C9" s="24">
        <v>21</v>
      </c>
      <c r="D9" s="24">
        <v>0</v>
      </c>
      <c r="E9" s="24">
        <v>0</v>
      </c>
      <c r="F9" s="25">
        <f>C9+D9+E9</f>
        <v>21</v>
      </c>
      <c r="G9" s="67">
        <v>52.363</v>
      </c>
      <c r="H9" s="24">
        <v>66</v>
      </c>
      <c r="I9" s="7"/>
      <c r="J9" s="7"/>
      <c r="K9" s="7"/>
      <c r="L9" s="7"/>
      <c r="M9" s="7"/>
    </row>
    <row r="10" spans="1:13" ht="21.95" customHeight="1">
      <c r="A10" s="30">
        <v>2</v>
      </c>
      <c r="B10" s="53" t="s">
        <v>6</v>
      </c>
      <c r="C10" s="24">
        <v>162</v>
      </c>
      <c r="D10" s="24">
        <v>99</v>
      </c>
      <c r="E10" s="24">
        <v>0</v>
      </c>
      <c r="F10" s="25">
        <f t="shared" ref="F10:F15" si="0">C10+D10+E10</f>
        <v>261</v>
      </c>
      <c r="G10" s="24">
        <v>6350</v>
      </c>
      <c r="H10" s="24">
        <v>324</v>
      </c>
      <c r="I10" s="7"/>
      <c r="J10" s="7"/>
      <c r="K10" s="7"/>
      <c r="L10" s="7"/>
      <c r="M10" s="7"/>
    </row>
    <row r="11" spans="1:13" ht="21.95" customHeight="1">
      <c r="A11" s="30">
        <v>3</v>
      </c>
      <c r="B11" s="53" t="s">
        <v>33</v>
      </c>
      <c r="C11" s="24">
        <v>22</v>
      </c>
      <c r="D11" s="24">
        <v>85</v>
      </c>
      <c r="E11" s="24">
        <v>0</v>
      </c>
      <c r="F11" s="25">
        <f t="shared" si="0"/>
        <v>107</v>
      </c>
      <c r="G11" s="24">
        <v>0</v>
      </c>
      <c r="H11" s="24">
        <v>127</v>
      </c>
      <c r="I11" s="7"/>
      <c r="J11" s="7"/>
      <c r="K11" s="7"/>
      <c r="L11" s="7"/>
      <c r="M11" s="7"/>
    </row>
    <row r="12" spans="1:13" ht="21.95" customHeight="1">
      <c r="A12" s="30">
        <v>4</v>
      </c>
      <c r="B12" s="53" t="s">
        <v>34</v>
      </c>
      <c r="C12" s="24">
        <v>191</v>
      </c>
      <c r="D12" s="24">
        <v>654</v>
      </c>
      <c r="E12" s="24">
        <v>3</v>
      </c>
      <c r="F12" s="25">
        <f t="shared" si="0"/>
        <v>848</v>
      </c>
      <c r="G12" s="15">
        <v>4914.3540000000003</v>
      </c>
      <c r="H12" s="34">
        <v>848</v>
      </c>
      <c r="I12" s="7"/>
      <c r="J12" s="7"/>
      <c r="K12" s="7"/>
      <c r="L12" s="7"/>
      <c r="M12" s="7"/>
    </row>
    <row r="13" spans="1:13" ht="21.95" customHeight="1">
      <c r="A13" s="30">
        <v>5</v>
      </c>
      <c r="B13" s="53" t="s">
        <v>35</v>
      </c>
      <c r="C13" s="24">
        <v>0</v>
      </c>
      <c r="D13" s="24">
        <v>572</v>
      </c>
      <c r="E13" s="24">
        <v>0</v>
      </c>
      <c r="F13" s="25">
        <f t="shared" si="0"/>
        <v>572</v>
      </c>
      <c r="G13" s="24">
        <v>0</v>
      </c>
      <c r="H13" s="24">
        <v>572</v>
      </c>
      <c r="I13" s="7"/>
      <c r="J13" s="7"/>
      <c r="K13" s="7"/>
      <c r="L13" s="7"/>
      <c r="M13" s="7"/>
    </row>
    <row r="14" spans="1:13" ht="21.95" customHeight="1">
      <c r="A14" s="30">
        <v>6</v>
      </c>
      <c r="B14" s="53" t="s">
        <v>9</v>
      </c>
      <c r="C14" s="24">
        <v>965</v>
      </c>
      <c r="D14" s="24">
        <v>0</v>
      </c>
      <c r="E14" s="24">
        <v>0</v>
      </c>
      <c r="F14" s="25">
        <f t="shared" si="0"/>
        <v>965</v>
      </c>
      <c r="G14" s="24">
        <v>6400</v>
      </c>
      <c r="H14" s="24">
        <v>0</v>
      </c>
      <c r="I14" s="7"/>
      <c r="J14" s="7"/>
      <c r="K14" s="7"/>
      <c r="L14" s="7"/>
      <c r="M14" s="7"/>
    </row>
    <row r="15" spans="1:13" ht="21.95" customHeight="1">
      <c r="A15" s="30">
        <v>7</v>
      </c>
      <c r="B15" s="53" t="s">
        <v>53</v>
      </c>
      <c r="C15" s="24">
        <v>0</v>
      </c>
      <c r="D15" s="24">
        <v>29</v>
      </c>
      <c r="E15" s="24">
        <v>0</v>
      </c>
      <c r="F15" s="25">
        <f t="shared" si="0"/>
        <v>29</v>
      </c>
      <c r="G15" s="24">
        <v>0</v>
      </c>
      <c r="H15" s="24">
        <v>28</v>
      </c>
      <c r="I15" s="7"/>
      <c r="J15" s="7"/>
      <c r="K15" s="7"/>
      <c r="L15" s="7"/>
      <c r="M15" s="7"/>
    </row>
    <row r="16" spans="1:13" ht="31.5" customHeight="1">
      <c r="A16" s="30">
        <v>8</v>
      </c>
      <c r="B16" s="75" t="s">
        <v>267</v>
      </c>
      <c r="C16" s="24">
        <v>0</v>
      </c>
      <c r="D16" s="24">
        <v>74</v>
      </c>
      <c r="E16" s="24">
        <v>0</v>
      </c>
      <c r="F16" s="25">
        <v>74</v>
      </c>
      <c r="G16" s="24">
        <v>0</v>
      </c>
      <c r="H16" s="24">
        <v>74</v>
      </c>
      <c r="I16" s="7"/>
      <c r="J16" s="7"/>
      <c r="K16" s="7"/>
      <c r="L16" s="7"/>
      <c r="M16" s="7"/>
    </row>
    <row r="17" spans="1:13" ht="27" customHeight="1">
      <c r="A17" s="171" t="s">
        <v>36</v>
      </c>
      <c r="B17" s="172"/>
      <c r="C17" s="23">
        <f>SUM(C9:C15)</f>
        <v>1361</v>
      </c>
      <c r="D17" s="23">
        <v>1488</v>
      </c>
      <c r="E17" s="23">
        <f>SUM(E9:E15)</f>
        <v>3</v>
      </c>
      <c r="F17" s="23">
        <v>2852</v>
      </c>
      <c r="G17" s="68">
        <v>17816.717000000001</v>
      </c>
      <c r="H17" s="23">
        <v>2014</v>
      </c>
      <c r="I17" s="7"/>
      <c r="J17" s="7"/>
      <c r="K17" s="7"/>
      <c r="L17" s="7"/>
      <c r="M17" s="7"/>
    </row>
    <row r="18" spans="1:13" ht="15.75">
      <c r="A18" s="7"/>
      <c r="B18" s="10"/>
      <c r="C18" s="10"/>
      <c r="D18" s="10"/>
      <c r="E18" s="10"/>
      <c r="F18" s="10"/>
      <c r="G18" s="10"/>
      <c r="H18" s="10"/>
      <c r="I18" s="7"/>
      <c r="J18" s="7"/>
      <c r="K18" s="7"/>
      <c r="L18" s="7"/>
      <c r="M18" s="7"/>
    </row>
    <row r="19" spans="1:13" ht="16.5" customHeight="1">
      <c r="A19" s="7"/>
      <c r="B19" s="31"/>
      <c r="C19" s="7"/>
      <c r="D19" s="7"/>
      <c r="E19" s="7"/>
      <c r="F19" s="170"/>
      <c r="G19" s="170"/>
      <c r="H19" s="170"/>
    </row>
    <row r="20" spans="1:13" ht="16.5">
      <c r="A20" s="7"/>
      <c r="B20" s="10"/>
      <c r="C20" s="7"/>
      <c r="D20" s="7"/>
      <c r="E20" s="7"/>
      <c r="F20" s="167"/>
      <c r="G20" s="167"/>
      <c r="H20" s="167"/>
    </row>
    <row r="21" spans="1:13" ht="16.5">
      <c r="A21" s="7"/>
      <c r="B21" s="10"/>
      <c r="C21" s="7"/>
      <c r="D21" s="7"/>
      <c r="E21" s="7"/>
      <c r="F21" s="44"/>
      <c r="G21" s="44"/>
      <c r="H21" s="44"/>
    </row>
    <row r="22" spans="1:13" ht="16.5">
      <c r="A22" s="7"/>
      <c r="B22" s="10"/>
      <c r="C22" s="7"/>
      <c r="D22" s="7"/>
      <c r="E22" s="7"/>
      <c r="F22" s="44"/>
      <c r="G22" s="44"/>
      <c r="H22" s="44"/>
    </row>
    <row r="23" spans="1:13" ht="16.5">
      <c r="A23" s="7"/>
      <c r="F23" s="44"/>
      <c r="G23" s="44"/>
      <c r="H23" s="44"/>
    </row>
    <row r="24" spans="1:13" ht="16.5">
      <c r="A24" s="7"/>
      <c r="C24" s="7"/>
      <c r="D24" s="7"/>
      <c r="E24" s="7"/>
      <c r="F24" s="44"/>
      <c r="G24" s="44"/>
      <c r="H24" s="44"/>
    </row>
    <row r="25" spans="1:13" ht="16.5">
      <c r="A25" s="7"/>
      <c r="B25" s="7"/>
      <c r="C25" s="7"/>
      <c r="D25" s="7"/>
      <c r="E25" s="7"/>
      <c r="F25" s="168"/>
      <c r="G25" s="168"/>
      <c r="H25" s="168"/>
    </row>
    <row r="26" spans="1:13" ht="16.5">
      <c r="A26" s="7"/>
      <c r="B26" s="32"/>
      <c r="C26" s="7"/>
      <c r="D26" s="7"/>
      <c r="E26" s="7"/>
      <c r="F26" s="168"/>
      <c r="G26" s="168"/>
      <c r="H26" s="168"/>
    </row>
    <row r="27" spans="1:13">
      <c r="A27" s="7"/>
      <c r="B27" s="7"/>
      <c r="C27" s="7"/>
      <c r="D27" s="7"/>
      <c r="E27" s="7"/>
    </row>
    <row r="28" spans="1:13">
      <c r="A28" s="7"/>
      <c r="B28" s="7"/>
      <c r="C28" s="7"/>
      <c r="D28" s="7"/>
      <c r="E28" s="7"/>
    </row>
    <row r="29" spans="1:13">
      <c r="A29" s="7"/>
      <c r="B29" s="7"/>
      <c r="C29" s="7"/>
      <c r="D29" s="7"/>
      <c r="E29" s="7"/>
    </row>
    <row r="30" spans="1:13">
      <c r="A30" s="7"/>
      <c r="B30" s="7"/>
      <c r="C30" s="7"/>
      <c r="D30" s="7"/>
      <c r="E30" s="7"/>
    </row>
    <row r="31" spans="1:13">
      <c r="A31" s="7"/>
      <c r="B31" s="7"/>
      <c r="C31" s="7"/>
      <c r="D31" s="7"/>
      <c r="E31" s="7"/>
    </row>
    <row r="32" spans="1:13">
      <c r="A32" s="7"/>
      <c r="B32" s="7"/>
      <c r="C32" s="7"/>
      <c r="D32" s="7"/>
      <c r="E32" s="7"/>
    </row>
    <row r="33" spans="1:13">
      <c r="A33" s="7"/>
      <c r="B33" s="7"/>
      <c r="C33" s="7"/>
      <c r="D33" s="7"/>
      <c r="E33" s="7"/>
      <c r="F33" s="7"/>
      <c r="G33" s="7"/>
      <c r="H33" s="7"/>
      <c r="I33" s="7"/>
      <c r="J33" s="7"/>
      <c r="K33" s="7"/>
      <c r="L33" s="7"/>
      <c r="M33" s="7"/>
    </row>
  </sheetData>
  <mergeCells count="14">
    <mergeCell ref="A17:B17"/>
    <mergeCell ref="A6:A7"/>
    <mergeCell ref="B6:B7"/>
    <mergeCell ref="A1:H1"/>
    <mergeCell ref="A2:H2"/>
    <mergeCell ref="A3:H3"/>
    <mergeCell ref="F5:H5"/>
    <mergeCell ref="C6:F6"/>
    <mergeCell ref="F20:H20"/>
    <mergeCell ref="F25:H25"/>
    <mergeCell ref="F26:H26"/>
    <mergeCell ref="G6:G7"/>
    <mergeCell ref="H6:H7"/>
    <mergeCell ref="F19:H19"/>
  </mergeCells>
  <phoneticPr fontId="37" type="noConversion"/>
  <printOptions horizontalCentered="1"/>
  <pageMargins left="0.39370078740157483" right="0.39370078740157483" top="0" bottom="0" header="0" footer="0"/>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dimension ref="A1:I26"/>
  <sheetViews>
    <sheetView workbookViewId="0">
      <selection activeCell="A3" sqref="A3:H3"/>
    </sheetView>
  </sheetViews>
  <sheetFormatPr defaultRowHeight="15"/>
  <cols>
    <col min="1" max="1" width="4.85546875" customWidth="1"/>
    <col min="2" max="2" width="31.5703125" customWidth="1"/>
    <col min="3" max="3" width="9.28515625" customWidth="1"/>
    <col min="4" max="4" width="14.42578125" customWidth="1"/>
    <col min="5" max="5" width="17.42578125" customWidth="1"/>
    <col min="6" max="6" width="19" customWidth="1"/>
    <col min="7" max="7" width="18.28515625" customWidth="1"/>
    <col min="8" max="8" width="18.7109375" customWidth="1"/>
    <col min="9" max="9" width="33.42578125" customWidth="1"/>
  </cols>
  <sheetData>
    <row r="1" spans="1:9" ht="18.75">
      <c r="A1" s="174"/>
      <c r="B1" s="174"/>
      <c r="C1" s="174"/>
      <c r="D1" s="174"/>
      <c r="E1" s="174"/>
      <c r="F1" s="174"/>
      <c r="G1" s="174"/>
      <c r="H1" s="174"/>
      <c r="I1" s="43"/>
    </row>
    <row r="2" spans="1:9" ht="27" customHeight="1">
      <c r="A2" s="175" t="s">
        <v>271</v>
      </c>
      <c r="B2" s="175"/>
      <c r="C2" s="175"/>
      <c r="D2" s="175"/>
      <c r="E2" s="175"/>
      <c r="F2" s="175"/>
      <c r="G2" s="175"/>
      <c r="H2" s="175"/>
      <c r="I2" s="43"/>
    </row>
    <row r="3" spans="1:9" ht="18.75">
      <c r="A3" s="176" t="s">
        <v>275</v>
      </c>
      <c r="B3" s="176"/>
      <c r="C3" s="176"/>
      <c r="D3" s="176"/>
      <c r="E3" s="176"/>
      <c r="F3" s="176"/>
      <c r="G3" s="176"/>
      <c r="H3" s="176"/>
      <c r="I3" s="35"/>
    </row>
    <row r="4" spans="1:9" ht="17.25" customHeight="1">
      <c r="A4" s="28"/>
      <c r="B4" s="28"/>
      <c r="C4" s="28"/>
      <c r="D4" s="28"/>
      <c r="E4" s="28"/>
      <c r="F4" s="28"/>
      <c r="G4" s="35" t="s">
        <v>46</v>
      </c>
      <c r="H4" s="35"/>
      <c r="I4" s="35"/>
    </row>
    <row r="5" spans="1:9" ht="6" customHeight="1"/>
    <row r="6" spans="1:9" ht="15" customHeight="1">
      <c r="A6" s="173" t="s">
        <v>24</v>
      </c>
      <c r="B6" s="169" t="s">
        <v>25</v>
      </c>
      <c r="C6" s="182" t="s">
        <v>37</v>
      </c>
      <c r="D6" s="178" t="s">
        <v>26</v>
      </c>
      <c r="E6" s="178"/>
      <c r="F6" s="178"/>
      <c r="G6" s="178"/>
      <c r="H6" s="169" t="s">
        <v>38</v>
      </c>
    </row>
    <row r="7" spans="1:9" ht="38.25" customHeight="1">
      <c r="A7" s="173"/>
      <c r="B7" s="169"/>
      <c r="C7" s="183"/>
      <c r="D7" s="2" t="s">
        <v>39</v>
      </c>
      <c r="E7" s="2" t="s">
        <v>40</v>
      </c>
      <c r="F7" s="2" t="s">
        <v>41</v>
      </c>
      <c r="G7" s="2" t="s">
        <v>42</v>
      </c>
      <c r="H7" s="169"/>
    </row>
    <row r="8" spans="1:9">
      <c r="A8" s="9">
        <v>-1</v>
      </c>
      <c r="B8" s="9">
        <v>-2</v>
      </c>
      <c r="C8" s="9">
        <v>-3</v>
      </c>
      <c r="D8" s="9">
        <v>-4</v>
      </c>
      <c r="E8" s="9">
        <v>-5</v>
      </c>
      <c r="F8" s="9">
        <v>-6</v>
      </c>
      <c r="G8" s="9">
        <v>-7</v>
      </c>
      <c r="H8" s="9">
        <v>-8</v>
      </c>
    </row>
    <row r="9" spans="1:9" s="33" customFormat="1" ht="21.95" customHeight="1">
      <c r="A9" s="30">
        <v>1</v>
      </c>
      <c r="B9" s="51" t="s">
        <v>32</v>
      </c>
      <c r="C9" s="49">
        <v>18</v>
      </c>
      <c r="D9" s="71">
        <v>252.5</v>
      </c>
      <c r="E9" s="49">
        <v>0</v>
      </c>
      <c r="F9" s="69">
        <v>52.363</v>
      </c>
      <c r="G9" s="70">
        <f>D9+E9+F9</f>
        <v>304.863</v>
      </c>
      <c r="H9" s="49">
        <v>0</v>
      </c>
    </row>
    <row r="10" spans="1:9" s="33" customFormat="1" ht="21.95" customHeight="1">
      <c r="A10" s="30">
        <v>2</v>
      </c>
      <c r="B10" s="51" t="s">
        <v>6</v>
      </c>
      <c r="C10" s="49">
        <v>160</v>
      </c>
      <c r="D10" s="71">
        <v>1454.99</v>
      </c>
      <c r="E10" s="49">
        <v>4000</v>
      </c>
      <c r="F10" s="49">
        <v>0</v>
      </c>
      <c r="G10" s="70">
        <f t="shared" ref="G10:G15" si="0">D10+E10+F10</f>
        <v>5454.99</v>
      </c>
      <c r="H10" s="49">
        <v>0</v>
      </c>
    </row>
    <row r="11" spans="1:9" s="33" customFormat="1" ht="21.95" customHeight="1">
      <c r="A11" s="30">
        <v>3</v>
      </c>
      <c r="B11" s="51" t="s">
        <v>33</v>
      </c>
      <c r="C11" s="49">
        <v>105</v>
      </c>
      <c r="D11" s="71">
        <v>319.3</v>
      </c>
      <c r="E11" s="49">
        <v>0</v>
      </c>
      <c r="F11" s="49">
        <v>0</v>
      </c>
      <c r="G11" s="70">
        <f t="shared" si="0"/>
        <v>319.3</v>
      </c>
      <c r="H11" s="49">
        <v>0</v>
      </c>
    </row>
    <row r="12" spans="1:9" s="33" customFormat="1" ht="21.95" customHeight="1">
      <c r="A12" s="30">
        <v>4</v>
      </c>
      <c r="B12" s="51" t="s">
        <v>34</v>
      </c>
      <c r="C12" s="49">
        <v>848</v>
      </c>
      <c r="D12" s="71">
        <v>2170.7350000000001</v>
      </c>
      <c r="E12" s="49">
        <v>0</v>
      </c>
      <c r="F12" s="71">
        <v>2014.4380000000001</v>
      </c>
      <c r="G12" s="70">
        <f t="shared" si="0"/>
        <v>4185.1730000000007</v>
      </c>
      <c r="H12" s="71">
        <v>2495.6109999999999</v>
      </c>
    </row>
    <row r="13" spans="1:9" s="33" customFormat="1" ht="21.95" customHeight="1">
      <c r="A13" s="30">
        <v>5</v>
      </c>
      <c r="B13" s="51" t="s">
        <v>35</v>
      </c>
      <c r="C13" s="49">
        <v>572</v>
      </c>
      <c r="D13" s="71">
        <v>5656.38</v>
      </c>
      <c r="E13" s="71">
        <v>18367.39</v>
      </c>
      <c r="F13" s="49">
        <v>0</v>
      </c>
      <c r="G13" s="70">
        <f t="shared" si="0"/>
        <v>24023.77</v>
      </c>
      <c r="H13" s="49">
        <v>0</v>
      </c>
    </row>
    <row r="14" spans="1:9" s="33" customFormat="1" ht="21.95" customHeight="1">
      <c r="A14" s="30">
        <v>6</v>
      </c>
      <c r="B14" s="51" t="s">
        <v>9</v>
      </c>
      <c r="C14" s="49">
        <v>983</v>
      </c>
      <c r="D14" s="49">
        <v>2400</v>
      </c>
      <c r="E14" s="49">
        <v>0</v>
      </c>
      <c r="F14" s="49">
        <v>6400</v>
      </c>
      <c r="G14" s="70">
        <f t="shared" si="0"/>
        <v>8800</v>
      </c>
      <c r="H14" s="49">
        <v>0</v>
      </c>
    </row>
    <row r="15" spans="1:9" s="33" customFormat="1" ht="21.75" customHeight="1">
      <c r="A15" s="30">
        <v>7</v>
      </c>
      <c r="B15" s="51" t="s">
        <v>52</v>
      </c>
      <c r="C15" s="49">
        <v>29</v>
      </c>
      <c r="D15" s="71">
        <v>79.5</v>
      </c>
      <c r="E15" s="49">
        <v>0</v>
      </c>
      <c r="F15" s="49">
        <v>0</v>
      </c>
      <c r="G15" s="70">
        <f t="shared" si="0"/>
        <v>79.5</v>
      </c>
      <c r="H15" s="49">
        <v>0</v>
      </c>
    </row>
    <row r="16" spans="1:9" s="33" customFormat="1" ht="33" customHeight="1">
      <c r="A16" s="30">
        <v>8</v>
      </c>
      <c r="B16" s="52" t="s">
        <v>268</v>
      </c>
      <c r="C16" s="49">
        <v>74</v>
      </c>
      <c r="D16" s="69">
        <v>179.29499999999999</v>
      </c>
      <c r="E16" s="49">
        <v>0</v>
      </c>
      <c r="F16" s="49">
        <v>0</v>
      </c>
      <c r="G16" s="70">
        <v>179.29499999999999</v>
      </c>
      <c r="H16" s="49">
        <v>0</v>
      </c>
    </row>
    <row r="17" spans="1:9" s="33" customFormat="1" ht="24.95" customHeight="1">
      <c r="A17" s="180" t="s">
        <v>36</v>
      </c>
      <c r="B17" s="181"/>
      <c r="C17" s="50">
        <f>SUM(C9:C16)</f>
        <v>2789</v>
      </c>
      <c r="D17" s="72">
        <v>12511.7</v>
      </c>
      <c r="E17" s="72">
        <f>SUM(E9:E16)</f>
        <v>22367.39</v>
      </c>
      <c r="F17" s="72">
        <f>SUM(F9:F16)</f>
        <v>8466.8009999999995</v>
      </c>
      <c r="G17" s="72">
        <v>43345.891000000003</v>
      </c>
      <c r="H17" s="72">
        <f>SUM(H9:H15)</f>
        <v>2495.6109999999999</v>
      </c>
      <c r="I17" s="76"/>
    </row>
    <row r="18" spans="1:9" ht="15.75">
      <c r="A18" s="7"/>
      <c r="B18" s="29"/>
      <c r="C18" s="10"/>
      <c r="D18" s="10"/>
      <c r="E18" s="10"/>
      <c r="F18" s="10"/>
      <c r="G18" s="10"/>
      <c r="H18" s="10"/>
    </row>
    <row r="19" spans="1:9" ht="16.5" customHeight="1">
      <c r="A19" s="7"/>
      <c r="B19" s="179"/>
      <c r="C19" s="179"/>
      <c r="D19" s="7"/>
      <c r="E19" s="7"/>
      <c r="F19" s="7"/>
      <c r="G19" s="170"/>
      <c r="H19" s="170"/>
      <c r="I19" s="41"/>
    </row>
    <row r="20" spans="1:9" ht="16.5">
      <c r="A20" s="7"/>
      <c r="B20" s="7"/>
      <c r="C20" s="10"/>
      <c r="D20" s="7"/>
      <c r="E20" s="7"/>
      <c r="F20" s="7"/>
      <c r="G20" s="167"/>
      <c r="H20" s="167"/>
      <c r="I20" s="45"/>
    </row>
    <row r="21" spans="1:9" ht="16.5">
      <c r="A21" s="7"/>
      <c r="B21" s="7"/>
      <c r="C21" s="10"/>
      <c r="D21" s="7"/>
      <c r="E21" s="7"/>
      <c r="F21" s="7"/>
      <c r="G21" s="44"/>
      <c r="H21" s="44"/>
      <c r="I21" s="44"/>
    </row>
    <row r="22" spans="1:9" ht="16.5">
      <c r="A22" s="7"/>
      <c r="B22" s="7"/>
      <c r="C22" s="10"/>
      <c r="D22" s="7"/>
      <c r="E22" s="7"/>
      <c r="F22" s="7"/>
      <c r="G22" s="44"/>
      <c r="H22" s="44"/>
      <c r="I22" s="44"/>
    </row>
    <row r="23" spans="1:9" ht="15.75" customHeight="1">
      <c r="A23" s="7"/>
      <c r="B23" s="7"/>
      <c r="G23" s="44"/>
      <c r="H23" s="44"/>
      <c r="I23" s="44"/>
    </row>
    <row r="24" spans="1:9" ht="16.5">
      <c r="A24" s="7"/>
      <c r="B24" s="32"/>
      <c r="D24" s="7"/>
      <c r="E24" s="7"/>
      <c r="F24" s="7"/>
      <c r="G24" s="44"/>
      <c r="H24" s="44"/>
      <c r="I24" s="44"/>
    </row>
    <row r="25" spans="1:9" ht="16.5">
      <c r="A25" s="7"/>
      <c r="B25" s="7"/>
      <c r="C25" s="7"/>
      <c r="D25" s="7"/>
      <c r="E25" s="7"/>
      <c r="F25" s="7"/>
      <c r="G25" s="168"/>
      <c r="H25" s="168"/>
      <c r="I25" s="45"/>
    </row>
    <row r="26" spans="1:9" ht="16.5">
      <c r="B26" s="7"/>
      <c r="D26" s="7"/>
      <c r="E26" s="7"/>
      <c r="F26" s="7"/>
      <c r="G26" s="168"/>
      <c r="H26" s="168"/>
      <c r="I26" s="45"/>
    </row>
  </sheetData>
  <mergeCells count="14">
    <mergeCell ref="G26:H26"/>
    <mergeCell ref="A17:B17"/>
    <mergeCell ref="A6:A7"/>
    <mergeCell ref="B6:B7"/>
    <mergeCell ref="C6:C7"/>
    <mergeCell ref="D6:G6"/>
    <mergeCell ref="H6:H7"/>
    <mergeCell ref="B19:C19"/>
    <mergeCell ref="G19:H19"/>
    <mergeCell ref="G20:H20"/>
    <mergeCell ref="G25:H25"/>
    <mergeCell ref="A1:H1"/>
    <mergeCell ref="A2:H2"/>
    <mergeCell ref="A3:H3"/>
  </mergeCells>
  <phoneticPr fontId="37" type="noConversion"/>
  <printOptions horizontalCentered="1"/>
  <pageMargins left="0.39370078740157483" right="0.39370078740157483" top="0" bottom="0" header="0" footer="0"/>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dimension ref="A1:Q27"/>
  <sheetViews>
    <sheetView workbookViewId="0">
      <selection activeCell="A12" sqref="A12:L19"/>
    </sheetView>
  </sheetViews>
  <sheetFormatPr defaultRowHeight="15"/>
  <cols>
    <col min="1" max="1" width="6.140625" customWidth="1"/>
    <col min="2" max="2" width="20.140625" customWidth="1"/>
    <col min="3" max="3" width="10.28515625" customWidth="1"/>
    <col min="4" max="4" width="12.5703125" customWidth="1"/>
    <col min="5" max="5" width="10.42578125" customWidth="1"/>
    <col min="6" max="6" width="7.5703125" customWidth="1"/>
    <col min="7" max="7" width="10.42578125" customWidth="1"/>
    <col min="8" max="8" width="12.5703125" customWidth="1"/>
    <col min="9" max="9" width="11" customWidth="1"/>
    <col min="10" max="10" width="8.85546875" customWidth="1"/>
    <col min="11" max="12" width="13.7109375" customWidth="1"/>
    <col min="13" max="13" width="34.5703125" customWidth="1"/>
  </cols>
  <sheetData>
    <row r="1" spans="1:17" ht="18.75">
      <c r="A1" s="174"/>
      <c r="B1" s="174"/>
      <c r="C1" s="174"/>
      <c r="D1" s="174"/>
      <c r="E1" s="174"/>
      <c r="F1" s="174"/>
      <c r="G1" s="174"/>
      <c r="H1" s="174"/>
      <c r="I1" s="174"/>
      <c r="J1" s="174"/>
      <c r="K1" s="174"/>
      <c r="L1" s="174"/>
      <c r="M1" s="7"/>
      <c r="N1" s="7"/>
      <c r="O1" s="7"/>
      <c r="P1" s="7"/>
      <c r="Q1" s="7"/>
    </row>
    <row r="2" spans="1:17" ht="26.25" customHeight="1">
      <c r="A2" s="175" t="s">
        <v>272</v>
      </c>
      <c r="B2" s="175"/>
      <c r="C2" s="175"/>
      <c r="D2" s="175"/>
      <c r="E2" s="175"/>
      <c r="F2" s="175"/>
      <c r="G2" s="175"/>
      <c r="H2" s="175"/>
      <c r="I2" s="175"/>
      <c r="J2" s="175"/>
      <c r="K2" s="175"/>
      <c r="L2" s="175"/>
      <c r="M2" s="43"/>
      <c r="N2" s="7"/>
      <c r="O2" s="7"/>
      <c r="P2" s="7"/>
      <c r="Q2" s="7"/>
    </row>
    <row r="3" spans="1:17" ht="16.5">
      <c r="A3" s="185" t="s">
        <v>270</v>
      </c>
      <c r="B3" s="185"/>
      <c r="C3" s="185"/>
      <c r="D3" s="185"/>
      <c r="E3" s="185"/>
      <c r="F3" s="185"/>
      <c r="G3" s="185"/>
      <c r="H3" s="185"/>
      <c r="I3" s="185"/>
      <c r="J3" s="185"/>
      <c r="K3" s="185"/>
      <c r="L3" s="185"/>
      <c r="M3" s="35"/>
      <c r="N3" s="7"/>
      <c r="O3" s="7"/>
      <c r="P3" s="7"/>
      <c r="Q3" s="7"/>
    </row>
    <row r="4" spans="1:17" ht="16.5">
      <c r="K4" s="184" t="s">
        <v>46</v>
      </c>
      <c r="L4" s="184"/>
      <c r="M4" s="35"/>
      <c r="N4" s="7"/>
      <c r="O4" s="7"/>
      <c r="P4" s="7"/>
      <c r="Q4" s="7"/>
    </row>
    <row r="5" spans="1:17" ht="25.5" customHeight="1">
      <c r="A5" s="182" t="s">
        <v>24</v>
      </c>
      <c r="B5" s="182" t="s">
        <v>25</v>
      </c>
      <c r="C5" s="188" t="s">
        <v>43</v>
      </c>
      <c r="D5" s="189"/>
      <c r="E5" s="189"/>
      <c r="F5" s="190"/>
      <c r="G5" s="191" t="s">
        <v>44</v>
      </c>
      <c r="H5" s="192"/>
      <c r="I5" s="192"/>
      <c r="J5" s="190"/>
      <c r="K5" s="182" t="s">
        <v>38</v>
      </c>
      <c r="L5" s="182" t="s">
        <v>48</v>
      </c>
      <c r="M5" s="7"/>
      <c r="N5" s="7"/>
      <c r="O5" s="7"/>
      <c r="P5" s="7"/>
      <c r="Q5" s="7"/>
    </row>
    <row r="6" spans="1:17" ht="71.25" customHeight="1">
      <c r="A6" s="183"/>
      <c r="B6" s="183"/>
      <c r="C6" s="63" t="s">
        <v>49</v>
      </c>
      <c r="D6" s="64" t="s">
        <v>50</v>
      </c>
      <c r="E6" s="64" t="s">
        <v>51</v>
      </c>
      <c r="F6" s="73" t="s">
        <v>31</v>
      </c>
      <c r="G6" s="63" t="s">
        <v>49</v>
      </c>
      <c r="H6" s="64" t="s">
        <v>50</v>
      </c>
      <c r="I6" s="64" t="s">
        <v>51</v>
      </c>
      <c r="J6" s="73" t="s">
        <v>31</v>
      </c>
      <c r="K6" s="183"/>
      <c r="L6" s="183"/>
      <c r="M6" s="7"/>
      <c r="N6" s="7"/>
      <c r="O6" s="7"/>
      <c r="P6" s="7"/>
      <c r="Q6" s="7"/>
    </row>
    <row r="7" spans="1:17" s="62" customFormat="1" ht="16.5">
      <c r="A7" s="60">
        <v>-1</v>
      </c>
      <c r="B7" s="60">
        <v>-2</v>
      </c>
      <c r="C7" s="60">
        <v>-3</v>
      </c>
      <c r="D7" s="60">
        <v>-4</v>
      </c>
      <c r="E7" s="60">
        <v>-5</v>
      </c>
      <c r="F7" s="60">
        <v>-6</v>
      </c>
      <c r="G7" s="60">
        <v>-7</v>
      </c>
      <c r="H7" s="60">
        <v>-8</v>
      </c>
      <c r="I7" s="60">
        <v>-9</v>
      </c>
      <c r="J7" s="60">
        <v>-10</v>
      </c>
      <c r="K7" s="60">
        <v>-11</v>
      </c>
      <c r="L7" s="60">
        <v>-12</v>
      </c>
      <c r="M7" s="57"/>
      <c r="N7" s="61"/>
      <c r="O7" s="61"/>
      <c r="P7" s="61"/>
      <c r="Q7" s="61"/>
    </row>
    <row r="8" spans="1:17" ht="27" customHeight="1">
      <c r="A8" s="11">
        <v>1</v>
      </c>
      <c r="B8" s="53" t="s">
        <v>32</v>
      </c>
      <c r="C8" s="55">
        <v>3</v>
      </c>
      <c r="D8" s="55">
        <v>1</v>
      </c>
      <c r="E8" s="55">
        <v>3</v>
      </c>
      <c r="F8" s="74">
        <f>E8+D8+C8</f>
        <v>7</v>
      </c>
      <c r="G8" s="55">
        <v>3</v>
      </c>
      <c r="H8" s="55">
        <v>1</v>
      </c>
      <c r="I8" s="55">
        <v>2</v>
      </c>
      <c r="J8" s="74">
        <f>I8+H8+G8</f>
        <v>6</v>
      </c>
      <c r="K8" s="65"/>
      <c r="L8" s="26"/>
      <c r="M8" s="31"/>
      <c r="N8" s="7"/>
      <c r="O8" s="7"/>
      <c r="P8" s="7"/>
      <c r="Q8" s="7"/>
    </row>
    <row r="9" spans="1:17" ht="22.5" customHeight="1">
      <c r="A9" s="11">
        <v>2</v>
      </c>
      <c r="B9" s="54" t="s">
        <v>6</v>
      </c>
      <c r="C9" s="55">
        <v>51</v>
      </c>
      <c r="D9" s="55">
        <v>0</v>
      </c>
      <c r="E9" s="55">
        <v>5</v>
      </c>
      <c r="F9" s="74">
        <f>E9+D9+C9</f>
        <v>56</v>
      </c>
      <c r="G9" s="55">
        <v>67</v>
      </c>
      <c r="H9" s="55">
        <v>0</v>
      </c>
      <c r="I9" s="55">
        <v>7</v>
      </c>
      <c r="J9" s="74">
        <f>I9+H9+G9</f>
        <v>74</v>
      </c>
      <c r="K9" s="66"/>
      <c r="L9" s="56"/>
      <c r="M9" s="32"/>
      <c r="N9" s="7"/>
      <c r="O9" s="7"/>
      <c r="P9" s="7"/>
      <c r="Q9" s="7"/>
    </row>
    <row r="10" spans="1:17" ht="24.95" customHeight="1">
      <c r="A10" s="186" t="s">
        <v>36</v>
      </c>
      <c r="B10" s="187"/>
      <c r="C10" s="158">
        <f>SUM(C8:C9)</f>
        <v>54</v>
      </c>
      <c r="D10" s="158">
        <f t="shared" ref="D10:J10" si="0">SUM(D8:D9)</f>
        <v>1</v>
      </c>
      <c r="E10" s="158">
        <f t="shared" si="0"/>
        <v>8</v>
      </c>
      <c r="F10" s="158">
        <f>SUM(F8:F9)</f>
        <v>63</v>
      </c>
      <c r="G10" s="158">
        <f t="shared" si="0"/>
        <v>70</v>
      </c>
      <c r="H10" s="158">
        <f t="shared" si="0"/>
        <v>1</v>
      </c>
      <c r="I10" s="158">
        <f t="shared" si="0"/>
        <v>9</v>
      </c>
      <c r="J10" s="158">
        <f t="shared" si="0"/>
        <v>80</v>
      </c>
      <c r="K10" s="59"/>
      <c r="L10" s="59"/>
      <c r="M10" s="32"/>
      <c r="N10" s="7"/>
      <c r="O10" s="7"/>
      <c r="P10" s="7"/>
      <c r="Q10" s="7"/>
    </row>
    <row r="11" spans="1:17" ht="16.5">
      <c r="A11" s="7"/>
      <c r="B11" s="10"/>
      <c r="C11" s="10"/>
      <c r="D11" s="10"/>
      <c r="E11" s="10"/>
      <c r="F11" s="10"/>
      <c r="G11" s="10"/>
      <c r="H11" s="10"/>
      <c r="I11" s="10"/>
      <c r="J11" s="10"/>
      <c r="K11" s="10"/>
      <c r="L11" s="10"/>
      <c r="M11" s="32"/>
      <c r="N11" s="7"/>
      <c r="O11" s="7"/>
      <c r="P11" s="7"/>
      <c r="Q11" s="7"/>
    </row>
    <row r="12" spans="1:17" ht="16.5">
      <c r="A12" s="7"/>
      <c r="B12" s="179"/>
      <c r="C12" s="179"/>
      <c r="D12" s="179"/>
      <c r="E12" s="179"/>
      <c r="F12" s="31"/>
      <c r="G12" s="31"/>
      <c r="H12" s="31"/>
      <c r="I12" s="31"/>
      <c r="J12" s="179"/>
      <c r="K12" s="179"/>
      <c r="L12" s="179"/>
      <c r="M12" s="31"/>
      <c r="N12" s="7"/>
      <c r="O12" s="7"/>
      <c r="P12" s="7"/>
      <c r="Q12" s="7"/>
    </row>
    <row r="13" spans="1:17" ht="16.5">
      <c r="A13" s="7"/>
      <c r="B13" s="32"/>
      <c r="C13" s="32"/>
      <c r="D13" s="32"/>
      <c r="E13" s="32"/>
      <c r="F13" s="32"/>
      <c r="G13" s="32"/>
      <c r="H13" s="32"/>
      <c r="I13" s="32"/>
      <c r="J13" s="10"/>
      <c r="K13" s="179"/>
      <c r="L13" s="179"/>
      <c r="M13" s="31"/>
      <c r="N13" s="7"/>
      <c r="O13" s="7"/>
      <c r="P13" s="7"/>
      <c r="Q13" s="7"/>
    </row>
    <row r="14" spans="1:17" ht="16.5">
      <c r="A14" s="7"/>
      <c r="B14" s="32"/>
      <c r="C14" s="32"/>
      <c r="D14" s="32"/>
      <c r="E14" s="32"/>
      <c r="F14" s="32"/>
      <c r="G14" s="32"/>
      <c r="H14" s="32"/>
      <c r="I14" s="32"/>
      <c r="J14" s="10"/>
      <c r="K14" s="10"/>
      <c r="L14" s="32"/>
      <c r="N14" s="7"/>
      <c r="O14" s="7"/>
      <c r="P14" s="7"/>
      <c r="Q14" s="7"/>
    </row>
    <row r="15" spans="1:17" ht="16.5">
      <c r="A15" s="7"/>
      <c r="B15" s="32"/>
      <c r="C15" s="32"/>
      <c r="D15" s="32"/>
      <c r="E15" s="32"/>
      <c r="F15" s="32"/>
      <c r="G15" s="32"/>
      <c r="H15" s="32"/>
      <c r="I15" s="32"/>
      <c r="J15" s="10"/>
      <c r="K15" s="10"/>
      <c r="L15" s="32"/>
      <c r="N15" s="7"/>
      <c r="O15" s="7"/>
      <c r="P15" s="7"/>
      <c r="Q15" s="7"/>
    </row>
    <row r="16" spans="1:17" ht="16.5">
      <c r="A16" s="7"/>
      <c r="B16" s="32"/>
      <c r="C16" s="32"/>
      <c r="D16" s="32"/>
      <c r="E16" s="32"/>
      <c r="F16" s="32"/>
      <c r="G16" s="32"/>
      <c r="H16" s="32"/>
      <c r="I16" s="32"/>
      <c r="J16" s="10"/>
      <c r="K16" s="10"/>
      <c r="L16" s="32"/>
      <c r="N16" s="7"/>
      <c r="O16" s="7"/>
      <c r="P16" s="7"/>
      <c r="Q16" s="7"/>
    </row>
    <row r="17" spans="1:17" ht="16.5">
      <c r="A17" s="7"/>
      <c r="B17" s="32"/>
      <c r="C17" s="32"/>
      <c r="D17" s="32"/>
      <c r="E17" s="32"/>
      <c r="F17" s="32"/>
      <c r="G17" s="32"/>
      <c r="H17" s="32"/>
      <c r="I17" s="32"/>
      <c r="J17" s="10"/>
      <c r="K17" s="10"/>
      <c r="L17" s="32"/>
      <c r="N17" s="7"/>
      <c r="O17" s="7"/>
      <c r="P17" s="7"/>
      <c r="Q17" s="7"/>
    </row>
    <row r="18" spans="1:17" ht="16.5">
      <c r="A18" s="7"/>
      <c r="E18" s="42"/>
      <c r="F18" s="42"/>
      <c r="G18" s="42"/>
      <c r="H18" s="42"/>
      <c r="I18" s="42"/>
      <c r="J18" s="179"/>
      <c r="K18" s="179"/>
      <c r="L18" s="179"/>
    </row>
    <row r="19" spans="1:17" ht="16.5">
      <c r="A19" s="7"/>
      <c r="B19" s="42"/>
      <c r="C19" s="42"/>
      <c r="D19" s="42"/>
      <c r="E19" s="7"/>
      <c r="F19" s="7"/>
      <c r="G19" s="7"/>
      <c r="H19" s="7"/>
      <c r="I19" s="7"/>
      <c r="J19" s="179"/>
      <c r="K19" s="179"/>
      <c r="L19" s="179"/>
    </row>
    <row r="20" spans="1:17">
      <c r="A20" s="7"/>
      <c r="B20" s="7"/>
      <c r="C20" s="7"/>
      <c r="D20" s="7"/>
      <c r="E20" s="7"/>
      <c r="F20" s="7"/>
      <c r="G20" s="7"/>
      <c r="H20" s="7"/>
      <c r="I20" s="7"/>
      <c r="J20" s="7"/>
    </row>
    <row r="21" spans="1:17">
      <c r="A21" s="7"/>
      <c r="B21" s="7"/>
      <c r="C21" s="7"/>
      <c r="D21" s="7"/>
      <c r="E21" s="7"/>
      <c r="F21" s="7"/>
      <c r="G21" s="7"/>
      <c r="H21" s="7"/>
      <c r="I21" s="7"/>
      <c r="J21" s="7"/>
    </row>
    <row r="22" spans="1:17">
      <c r="A22" s="7"/>
      <c r="B22" s="7"/>
      <c r="C22" s="7"/>
      <c r="D22" s="7"/>
      <c r="E22" s="7"/>
      <c r="F22" s="7"/>
      <c r="G22" s="7"/>
      <c r="H22" s="7"/>
      <c r="I22" s="7"/>
      <c r="J22" s="7"/>
    </row>
    <row r="23" spans="1:17">
      <c r="A23" s="7"/>
      <c r="B23" s="7"/>
      <c r="C23" s="7"/>
      <c r="D23" s="7"/>
      <c r="E23" s="7"/>
      <c r="F23" s="7"/>
      <c r="G23" s="7"/>
      <c r="H23" s="7"/>
      <c r="I23" s="7"/>
      <c r="J23" s="7"/>
    </row>
    <row r="24" spans="1:17">
      <c r="A24" s="7"/>
      <c r="B24" s="7"/>
      <c r="C24" s="7"/>
      <c r="D24" s="7"/>
      <c r="E24" s="7"/>
      <c r="F24" s="7"/>
      <c r="G24" s="7"/>
      <c r="H24" s="7"/>
      <c r="I24" s="7"/>
      <c r="J24" s="7"/>
    </row>
    <row r="25" spans="1:17">
      <c r="A25" s="7"/>
      <c r="B25" s="7"/>
      <c r="C25" s="7"/>
      <c r="D25" s="7"/>
      <c r="E25" s="7"/>
      <c r="F25" s="7"/>
      <c r="G25" s="7"/>
      <c r="H25" s="7"/>
      <c r="I25" s="7"/>
      <c r="J25" s="7"/>
    </row>
    <row r="26" spans="1:17">
      <c r="A26" s="7"/>
      <c r="B26" s="7"/>
      <c r="C26" s="7"/>
      <c r="D26" s="7"/>
      <c r="E26" s="7"/>
      <c r="F26" s="7"/>
      <c r="G26" s="7"/>
      <c r="H26" s="7"/>
      <c r="I26" s="7"/>
      <c r="J26" s="7"/>
    </row>
    <row r="27" spans="1:17">
      <c r="A27" s="7"/>
      <c r="B27" s="7"/>
      <c r="C27" s="7"/>
      <c r="D27" s="7"/>
      <c r="E27" s="7"/>
      <c r="F27" s="7"/>
      <c r="G27" s="7"/>
      <c r="H27" s="7"/>
      <c r="I27" s="7"/>
      <c r="J27" s="7"/>
    </row>
  </sheetData>
  <mergeCells count="16">
    <mergeCell ref="J19:L19"/>
    <mergeCell ref="A1:L1"/>
    <mergeCell ref="A2:L2"/>
    <mergeCell ref="A3:L3"/>
    <mergeCell ref="B12:E12"/>
    <mergeCell ref="A10:B10"/>
    <mergeCell ref="C5:F5"/>
    <mergeCell ref="G5:J5"/>
    <mergeCell ref="A5:A6"/>
    <mergeCell ref="B5:B6"/>
    <mergeCell ref="K13:L13"/>
    <mergeCell ref="J18:L18"/>
    <mergeCell ref="J12:L12"/>
    <mergeCell ref="K5:K6"/>
    <mergeCell ref="K4:L4"/>
    <mergeCell ref="L5:L6"/>
  </mergeCells>
  <phoneticPr fontId="37" type="noConversion"/>
  <printOptions horizontalCentered="1"/>
  <pageMargins left="0" right="0" top="0" bottom="0" header="0" footer="0"/>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dimension ref="A1:M551"/>
  <sheetViews>
    <sheetView workbookViewId="0">
      <selection activeCell="E6" sqref="E6"/>
    </sheetView>
  </sheetViews>
  <sheetFormatPr defaultRowHeight="15"/>
  <cols>
    <col min="1" max="1" width="6.7109375" style="77" customWidth="1"/>
    <col min="2" max="2" width="18.28515625" style="78" customWidth="1"/>
    <col min="3" max="3" width="17.42578125" style="78" customWidth="1"/>
    <col min="4" max="4" width="12.7109375" style="1" customWidth="1"/>
    <col min="5" max="5" width="13.28515625" style="81" customWidth="1"/>
    <col min="6" max="6" width="9.7109375" style="112" customWidth="1"/>
    <col min="7" max="7" width="8" style="1" customWidth="1"/>
    <col min="8" max="8" width="9.85546875" style="112" customWidth="1"/>
    <col min="9" max="9" width="8.42578125" style="112" customWidth="1"/>
    <col min="10" max="10" width="8.5703125" style="82" customWidth="1"/>
    <col min="11" max="11" width="8.5703125" style="112" customWidth="1"/>
    <col min="12" max="12" width="8.5703125" style="1" customWidth="1"/>
    <col min="13" max="13" width="8.7109375" style="1" customWidth="1"/>
    <col min="14" max="16384" width="9.140625" style="1"/>
  </cols>
  <sheetData>
    <row r="1" spans="1:13" ht="18.75">
      <c r="A1" s="243" t="s">
        <v>274</v>
      </c>
      <c r="B1" s="243"/>
      <c r="C1" s="243"/>
      <c r="D1" s="243"/>
      <c r="E1" s="243"/>
      <c r="F1" s="243"/>
      <c r="G1" s="243"/>
      <c r="H1" s="243"/>
      <c r="I1" s="243"/>
      <c r="J1" s="243"/>
      <c r="K1" s="243"/>
      <c r="L1" s="243"/>
      <c r="M1" s="243"/>
    </row>
    <row r="2" spans="1:13" ht="16.5">
      <c r="A2" s="185" t="s">
        <v>270</v>
      </c>
      <c r="B2" s="185"/>
      <c r="C2" s="185"/>
      <c r="D2" s="185"/>
      <c r="E2" s="185"/>
      <c r="F2" s="185"/>
      <c r="G2" s="185"/>
      <c r="H2" s="185"/>
      <c r="I2" s="185"/>
      <c r="J2" s="185"/>
      <c r="K2" s="185"/>
      <c r="L2" s="185"/>
      <c r="M2" s="185"/>
    </row>
    <row r="4" spans="1:13">
      <c r="A4" s="242" t="s">
        <v>0</v>
      </c>
      <c r="B4" s="242" t="s">
        <v>1</v>
      </c>
      <c r="C4" s="242"/>
      <c r="D4" s="242" t="s">
        <v>42</v>
      </c>
      <c r="E4" s="247" t="s">
        <v>2</v>
      </c>
      <c r="F4" s="242" t="s">
        <v>3</v>
      </c>
      <c r="G4" s="242"/>
      <c r="H4" s="242"/>
      <c r="I4" s="242"/>
      <c r="J4" s="242"/>
      <c r="K4" s="242"/>
      <c r="L4" s="242"/>
      <c r="M4" s="242"/>
    </row>
    <row r="5" spans="1:13" ht="39.75" customHeight="1">
      <c r="A5" s="249"/>
      <c r="B5" s="242"/>
      <c r="C5" s="242"/>
      <c r="D5" s="242"/>
      <c r="E5" s="248"/>
      <c r="F5" s="113" t="s">
        <v>4</v>
      </c>
      <c r="G5" s="2" t="s">
        <v>5</v>
      </c>
      <c r="H5" s="113" t="s">
        <v>6</v>
      </c>
      <c r="I5" s="113" t="s">
        <v>7</v>
      </c>
      <c r="J5" s="83" t="s">
        <v>8</v>
      </c>
      <c r="K5" s="113" t="s">
        <v>9</v>
      </c>
      <c r="L5" s="2" t="s">
        <v>10</v>
      </c>
      <c r="M5" s="2" t="s">
        <v>11</v>
      </c>
    </row>
    <row r="6" spans="1:13" ht="18" customHeight="1">
      <c r="A6" s="3" t="s">
        <v>12</v>
      </c>
      <c r="B6" s="241" t="s">
        <v>13</v>
      </c>
      <c r="C6" s="241"/>
      <c r="D6" s="3" t="s">
        <v>14</v>
      </c>
      <c r="E6" s="84" t="s">
        <v>15</v>
      </c>
      <c r="F6" s="114" t="s">
        <v>16</v>
      </c>
      <c r="G6" s="3" t="s">
        <v>17</v>
      </c>
      <c r="H6" s="114" t="s">
        <v>18</v>
      </c>
      <c r="I6" s="114" t="s">
        <v>19</v>
      </c>
      <c r="J6" s="85" t="s">
        <v>20</v>
      </c>
      <c r="K6" s="114" t="s">
        <v>21</v>
      </c>
      <c r="L6" s="3" t="s">
        <v>22</v>
      </c>
      <c r="M6" s="3" t="s">
        <v>23</v>
      </c>
    </row>
    <row r="7" spans="1:13" s="12" customFormat="1" ht="18" customHeight="1">
      <c r="A7" s="86">
        <v>1</v>
      </c>
      <c r="B7" s="220" t="s">
        <v>59</v>
      </c>
      <c r="C7" s="220"/>
      <c r="D7" s="160">
        <f>F7+G7+H7+I7+J7+K7+L7+M7</f>
        <v>434.45</v>
      </c>
      <c r="E7" s="37" t="s">
        <v>60</v>
      </c>
      <c r="F7" s="124">
        <v>72</v>
      </c>
      <c r="G7" s="16"/>
      <c r="H7" s="132">
        <v>315.45</v>
      </c>
      <c r="I7" s="133">
        <v>47</v>
      </c>
      <c r="J7" s="87"/>
      <c r="K7" s="133"/>
      <c r="L7" s="16"/>
      <c r="M7" s="16"/>
    </row>
    <row r="8" spans="1:13" s="12" customFormat="1" ht="18" customHeight="1">
      <c r="A8" s="86">
        <v>2</v>
      </c>
      <c r="B8" s="220" t="s">
        <v>61</v>
      </c>
      <c r="C8" s="220"/>
      <c r="D8" s="162">
        <f t="shared" ref="D8:D71" si="0">F8+G8+H8+I8+J8+K8+L8+M8</f>
        <v>5</v>
      </c>
      <c r="E8" s="38" t="s">
        <v>62</v>
      </c>
      <c r="F8" s="124">
        <v>2</v>
      </c>
      <c r="G8" s="16"/>
      <c r="H8" s="133"/>
      <c r="I8" s="133"/>
      <c r="J8" s="87"/>
      <c r="K8" s="133">
        <v>3</v>
      </c>
      <c r="L8" s="16"/>
      <c r="M8" s="16"/>
    </row>
    <row r="9" spans="1:13" s="12" customFormat="1" ht="18" customHeight="1">
      <c r="A9" s="86">
        <v>3</v>
      </c>
      <c r="B9" s="244" t="s">
        <v>63</v>
      </c>
      <c r="C9" s="245"/>
      <c r="D9" s="162">
        <f t="shared" si="0"/>
        <v>2</v>
      </c>
      <c r="E9" s="38" t="s">
        <v>64</v>
      </c>
      <c r="F9" s="125"/>
      <c r="G9" s="16"/>
      <c r="H9" s="133">
        <v>2</v>
      </c>
      <c r="I9" s="133"/>
      <c r="J9" s="87"/>
      <c r="K9" s="133"/>
      <c r="L9" s="16"/>
      <c r="M9" s="16"/>
    </row>
    <row r="10" spans="1:13" s="12" customFormat="1" ht="18" customHeight="1">
      <c r="A10" s="86">
        <v>4</v>
      </c>
      <c r="B10" s="235" t="s">
        <v>66</v>
      </c>
      <c r="C10" s="235"/>
      <c r="D10" s="162">
        <f t="shared" si="0"/>
        <v>247</v>
      </c>
      <c r="E10" s="38" t="s">
        <v>65</v>
      </c>
      <c r="F10" s="124"/>
      <c r="G10" s="16"/>
      <c r="H10" s="133">
        <v>12</v>
      </c>
      <c r="I10" s="133"/>
      <c r="J10" s="87"/>
      <c r="K10" s="133">
        <v>235</v>
      </c>
      <c r="L10" s="16"/>
      <c r="M10" s="16"/>
    </row>
    <row r="11" spans="1:13" s="12" customFormat="1" ht="18" customHeight="1">
      <c r="A11" s="216">
        <v>5</v>
      </c>
      <c r="B11" s="228" t="s">
        <v>68</v>
      </c>
      <c r="C11" s="229"/>
      <c r="D11" s="160">
        <f t="shared" si="0"/>
        <v>1001.94</v>
      </c>
      <c r="E11" s="38" t="s">
        <v>60</v>
      </c>
      <c r="F11" s="125">
        <v>287.5</v>
      </c>
      <c r="G11" s="16"/>
      <c r="H11" s="132">
        <v>526.64</v>
      </c>
      <c r="I11" s="134">
        <v>187.8</v>
      </c>
      <c r="J11" s="87"/>
      <c r="K11" s="133"/>
      <c r="L11" s="16"/>
      <c r="M11" s="16"/>
    </row>
    <row r="12" spans="1:13" s="12" customFormat="1" ht="18" customHeight="1">
      <c r="A12" s="246"/>
      <c r="B12" s="230"/>
      <c r="C12" s="231"/>
      <c r="D12" s="162">
        <f t="shared" si="0"/>
        <v>200</v>
      </c>
      <c r="E12" s="38" t="s">
        <v>64</v>
      </c>
      <c r="F12" s="125"/>
      <c r="G12" s="16"/>
      <c r="H12" s="133">
        <v>200</v>
      </c>
      <c r="I12" s="133"/>
      <c r="J12" s="87"/>
      <c r="K12" s="133"/>
      <c r="L12" s="16"/>
      <c r="M12" s="16"/>
    </row>
    <row r="13" spans="1:13" s="12" customFormat="1" ht="18" customHeight="1">
      <c r="A13" s="246"/>
      <c r="B13" s="230"/>
      <c r="C13" s="231"/>
      <c r="D13" s="162">
        <f t="shared" si="0"/>
        <v>82</v>
      </c>
      <c r="E13" s="38" t="s">
        <v>196</v>
      </c>
      <c r="F13" s="125"/>
      <c r="G13" s="16"/>
      <c r="H13" s="133">
        <v>82</v>
      </c>
      <c r="I13" s="133"/>
      <c r="J13" s="87"/>
      <c r="K13" s="133"/>
      <c r="L13" s="16"/>
      <c r="M13" s="16"/>
    </row>
    <row r="14" spans="1:13" s="12" customFormat="1" ht="18" customHeight="1">
      <c r="A14" s="217"/>
      <c r="B14" s="232"/>
      <c r="C14" s="233"/>
      <c r="D14" s="162">
        <f t="shared" si="0"/>
        <v>10</v>
      </c>
      <c r="E14" s="38" t="s">
        <v>194</v>
      </c>
      <c r="F14" s="124">
        <v>10</v>
      </c>
      <c r="G14" s="16"/>
      <c r="H14" s="133"/>
      <c r="I14" s="133"/>
      <c r="J14" s="87"/>
      <c r="K14" s="133"/>
      <c r="L14" s="16"/>
      <c r="M14" s="16"/>
    </row>
    <row r="15" spans="1:13" s="12" customFormat="1" ht="18" customHeight="1">
      <c r="A15" s="86">
        <v>6</v>
      </c>
      <c r="B15" s="234" t="s">
        <v>203</v>
      </c>
      <c r="C15" s="234"/>
      <c r="D15" s="160">
        <f t="shared" si="0"/>
        <v>229.08</v>
      </c>
      <c r="E15" s="37" t="s">
        <v>69</v>
      </c>
      <c r="F15" s="124"/>
      <c r="G15" s="16"/>
      <c r="H15" s="133"/>
      <c r="I15" s="132">
        <v>229.08</v>
      </c>
      <c r="J15" s="87"/>
      <c r="K15" s="133"/>
      <c r="L15" s="16"/>
      <c r="M15" s="16"/>
    </row>
    <row r="16" spans="1:13" s="12" customFormat="1" ht="18" customHeight="1">
      <c r="A16" s="86">
        <v>7</v>
      </c>
      <c r="B16" s="212" t="s">
        <v>70</v>
      </c>
      <c r="C16" s="213"/>
      <c r="D16" s="159">
        <f t="shared" si="0"/>
        <v>568.78399999999988</v>
      </c>
      <c r="E16" s="37" t="s">
        <v>69</v>
      </c>
      <c r="F16" s="126">
        <v>0.40100000000000002</v>
      </c>
      <c r="G16" s="16"/>
      <c r="H16" s="135">
        <v>567.80499999999995</v>
      </c>
      <c r="I16" s="135">
        <v>0.57799999999999996</v>
      </c>
      <c r="J16" s="87"/>
      <c r="K16" s="133"/>
      <c r="L16" s="16"/>
      <c r="M16" s="16"/>
    </row>
    <row r="17" spans="1:13" s="12" customFormat="1" ht="18" customHeight="1">
      <c r="A17" s="86">
        <v>8</v>
      </c>
      <c r="B17" s="212" t="s">
        <v>71</v>
      </c>
      <c r="C17" s="213"/>
      <c r="D17" s="160">
        <f t="shared" si="0"/>
        <v>1369.75</v>
      </c>
      <c r="E17" s="37" t="s">
        <v>69</v>
      </c>
      <c r="F17" s="124">
        <v>520</v>
      </c>
      <c r="G17" s="16"/>
      <c r="H17" s="132">
        <v>329.75</v>
      </c>
      <c r="I17" s="133">
        <v>520</v>
      </c>
      <c r="J17" s="87"/>
      <c r="K17" s="133"/>
      <c r="L17" s="16"/>
      <c r="M17" s="16"/>
    </row>
    <row r="18" spans="1:13" s="12" customFormat="1" ht="18" customHeight="1">
      <c r="A18" s="216">
        <v>9</v>
      </c>
      <c r="B18" s="228" t="s">
        <v>72</v>
      </c>
      <c r="C18" s="229"/>
      <c r="D18" s="161">
        <f t="shared" si="0"/>
        <v>47071.5</v>
      </c>
      <c r="E18" s="37" t="s">
        <v>64</v>
      </c>
      <c r="F18" s="124">
        <v>30615</v>
      </c>
      <c r="G18" s="16"/>
      <c r="H18" s="136">
        <v>10635</v>
      </c>
      <c r="I18" s="141">
        <v>5821.5</v>
      </c>
      <c r="J18" s="87"/>
      <c r="K18" s="136"/>
      <c r="L18" s="17"/>
      <c r="M18" s="17"/>
    </row>
    <row r="19" spans="1:13" s="12" customFormat="1" ht="18" customHeight="1">
      <c r="A19" s="217"/>
      <c r="B19" s="232"/>
      <c r="C19" s="233"/>
      <c r="D19" s="159">
        <f t="shared" si="0"/>
        <v>1486.9749999999999</v>
      </c>
      <c r="E19" s="37" t="s">
        <v>69</v>
      </c>
      <c r="F19" s="127">
        <v>229.58</v>
      </c>
      <c r="G19" s="18"/>
      <c r="H19" s="137">
        <v>1257.395</v>
      </c>
      <c r="I19" s="136"/>
      <c r="J19" s="88"/>
      <c r="K19" s="136"/>
      <c r="L19" s="17"/>
      <c r="M19" s="17"/>
    </row>
    <row r="20" spans="1:13" s="13" customFormat="1" ht="18" customHeight="1">
      <c r="A20" s="86">
        <v>10</v>
      </c>
      <c r="B20" s="235" t="s">
        <v>73</v>
      </c>
      <c r="C20" s="235"/>
      <c r="D20" s="159">
        <f t="shared" si="0"/>
        <v>197.34100000000001</v>
      </c>
      <c r="E20" s="37" t="s">
        <v>69</v>
      </c>
      <c r="F20" s="124"/>
      <c r="G20" s="16"/>
      <c r="H20" s="135">
        <v>197.34100000000001</v>
      </c>
      <c r="I20" s="133"/>
      <c r="J20" s="87"/>
      <c r="K20" s="133"/>
      <c r="L20" s="16"/>
      <c r="M20" s="16"/>
    </row>
    <row r="21" spans="1:13" s="12" customFormat="1" ht="18" customHeight="1">
      <c r="A21" s="89">
        <v>11</v>
      </c>
      <c r="B21" s="235" t="s">
        <v>266</v>
      </c>
      <c r="C21" s="235"/>
      <c r="D21" s="162">
        <f t="shared" si="0"/>
        <v>4</v>
      </c>
      <c r="E21" s="37" t="s">
        <v>118</v>
      </c>
      <c r="F21" s="124"/>
      <c r="G21" s="16"/>
      <c r="H21" s="133">
        <v>4</v>
      </c>
      <c r="I21" s="133"/>
      <c r="J21" s="87"/>
      <c r="K21" s="133"/>
      <c r="L21" s="16"/>
      <c r="M21" s="16"/>
    </row>
    <row r="22" spans="1:13" s="12" customFormat="1" ht="18" customHeight="1">
      <c r="A22" s="89">
        <v>12</v>
      </c>
      <c r="B22" s="235" t="s">
        <v>74</v>
      </c>
      <c r="C22" s="235"/>
      <c r="D22" s="162">
        <f t="shared" si="0"/>
        <v>1400</v>
      </c>
      <c r="E22" s="37" t="s">
        <v>75</v>
      </c>
      <c r="F22" s="124"/>
      <c r="G22" s="16"/>
      <c r="H22" s="133"/>
      <c r="I22" s="133"/>
      <c r="J22" s="87">
        <v>1400</v>
      </c>
      <c r="K22" s="133"/>
      <c r="L22" s="16"/>
      <c r="M22" s="16"/>
    </row>
    <row r="23" spans="1:13" s="12" customFormat="1" ht="18" customHeight="1">
      <c r="A23" s="89">
        <v>13</v>
      </c>
      <c r="B23" s="235" t="s">
        <v>76</v>
      </c>
      <c r="C23" s="235"/>
      <c r="D23" s="160">
        <f t="shared" si="0"/>
        <v>501.84000000000003</v>
      </c>
      <c r="E23" s="38" t="s">
        <v>77</v>
      </c>
      <c r="F23" s="124"/>
      <c r="G23" s="16"/>
      <c r="H23" s="132">
        <f>160.84+341</f>
        <v>501.84000000000003</v>
      </c>
      <c r="I23" s="133"/>
      <c r="J23" s="87"/>
      <c r="K23" s="133"/>
      <c r="L23" s="16"/>
      <c r="M23" s="16"/>
    </row>
    <row r="24" spans="1:13" s="13" customFormat="1" ht="18" customHeight="1">
      <c r="A24" s="86">
        <v>14</v>
      </c>
      <c r="B24" s="235" t="s">
        <v>78</v>
      </c>
      <c r="C24" s="235"/>
      <c r="D24" s="162">
        <f t="shared" si="0"/>
        <v>3</v>
      </c>
      <c r="E24" s="38" t="s">
        <v>77</v>
      </c>
      <c r="F24" s="124">
        <v>3</v>
      </c>
      <c r="G24" s="16"/>
      <c r="H24" s="133"/>
      <c r="I24" s="133"/>
      <c r="J24" s="87"/>
      <c r="K24" s="133"/>
      <c r="L24" s="16"/>
      <c r="M24" s="16"/>
    </row>
    <row r="25" spans="1:13" s="12" customFormat="1" ht="18" customHeight="1">
      <c r="A25" s="250">
        <v>15</v>
      </c>
      <c r="B25" s="228" t="s">
        <v>195</v>
      </c>
      <c r="C25" s="229"/>
      <c r="D25" s="162">
        <f t="shared" si="0"/>
        <v>80</v>
      </c>
      <c r="E25" s="38" t="s">
        <v>200</v>
      </c>
      <c r="F25" s="128"/>
      <c r="G25" s="16"/>
      <c r="H25" s="133"/>
      <c r="I25" s="133"/>
      <c r="J25" s="87"/>
      <c r="K25" s="133">
        <v>80</v>
      </c>
      <c r="L25" s="16"/>
      <c r="M25" s="16"/>
    </row>
    <row r="26" spans="1:13" s="12" customFormat="1" ht="18" customHeight="1">
      <c r="A26" s="223"/>
      <c r="B26" s="232"/>
      <c r="C26" s="233"/>
      <c r="D26" s="162">
        <f t="shared" si="0"/>
        <v>206</v>
      </c>
      <c r="E26" s="38" t="s">
        <v>60</v>
      </c>
      <c r="F26" s="128"/>
      <c r="G26" s="16"/>
      <c r="H26" s="133">
        <v>22</v>
      </c>
      <c r="I26" s="133"/>
      <c r="J26" s="87"/>
      <c r="K26" s="133">
        <v>184</v>
      </c>
      <c r="L26" s="16"/>
      <c r="M26" s="16"/>
    </row>
    <row r="27" spans="1:13" s="12" customFormat="1" ht="18" customHeight="1">
      <c r="A27" s="216">
        <v>16</v>
      </c>
      <c r="B27" s="218" t="s">
        <v>79</v>
      </c>
      <c r="C27" s="90" t="s">
        <v>80</v>
      </c>
      <c r="D27" s="162">
        <f t="shared" si="0"/>
        <v>500</v>
      </c>
      <c r="E27" s="38" t="s">
        <v>60</v>
      </c>
      <c r="F27" s="128"/>
      <c r="G27" s="16"/>
      <c r="H27" s="133"/>
      <c r="I27" s="133"/>
      <c r="J27" s="87">
        <v>500</v>
      </c>
      <c r="K27" s="133"/>
      <c r="L27" s="16"/>
      <c r="M27" s="16"/>
    </row>
    <row r="28" spans="1:13" s="12" customFormat="1" ht="18" customHeight="1">
      <c r="A28" s="217"/>
      <c r="B28" s="219"/>
      <c r="C28" s="90" t="s">
        <v>81</v>
      </c>
      <c r="D28" s="160">
        <f>F28+G28+H28+I28+J28+K28+L28+M28</f>
        <v>1498.18</v>
      </c>
      <c r="E28" s="131" t="s">
        <v>82</v>
      </c>
      <c r="F28" s="128"/>
      <c r="G28" s="16"/>
      <c r="H28" s="135">
        <v>136.345</v>
      </c>
      <c r="I28" s="135">
        <v>3.835</v>
      </c>
      <c r="J28" s="87"/>
      <c r="K28" s="133">
        <v>1358</v>
      </c>
      <c r="L28" s="16"/>
      <c r="M28" s="16"/>
    </row>
    <row r="29" spans="1:13" s="12" customFormat="1" ht="18" customHeight="1">
      <c r="A29" s="86">
        <v>17</v>
      </c>
      <c r="B29" s="234" t="s">
        <v>83</v>
      </c>
      <c r="C29" s="234"/>
      <c r="D29" s="161">
        <f t="shared" si="0"/>
        <v>21520.2</v>
      </c>
      <c r="E29" s="91" t="s">
        <v>60</v>
      </c>
      <c r="F29" s="128"/>
      <c r="G29" s="16"/>
      <c r="H29" s="134">
        <v>4913.2</v>
      </c>
      <c r="I29" s="133"/>
      <c r="J29" s="87"/>
      <c r="K29" s="133">
        <v>16607</v>
      </c>
      <c r="L29" s="16"/>
      <c r="M29" s="16"/>
    </row>
    <row r="30" spans="1:13" s="12" customFormat="1" ht="18" customHeight="1">
      <c r="A30" s="89">
        <v>18</v>
      </c>
      <c r="B30" s="224" t="s">
        <v>193</v>
      </c>
      <c r="C30" s="225"/>
      <c r="D30" s="162">
        <f>F30+G30+H30+I30+J30+K30+L30+M30</f>
        <v>8723</v>
      </c>
      <c r="E30" s="38" t="s">
        <v>84</v>
      </c>
      <c r="F30" s="128">
        <v>5805</v>
      </c>
      <c r="G30" s="16"/>
      <c r="H30" s="133"/>
      <c r="I30" s="133"/>
      <c r="J30" s="87">
        <v>2918</v>
      </c>
      <c r="K30" s="133"/>
      <c r="L30" s="16"/>
      <c r="M30" s="16"/>
    </row>
    <row r="31" spans="1:13" s="12" customFormat="1" ht="18" customHeight="1">
      <c r="A31" s="89">
        <v>19</v>
      </c>
      <c r="B31" s="224" t="s">
        <v>85</v>
      </c>
      <c r="C31" s="225"/>
      <c r="D31" s="162">
        <f t="shared" si="0"/>
        <v>936</v>
      </c>
      <c r="E31" s="38" t="s">
        <v>86</v>
      </c>
      <c r="F31" s="128"/>
      <c r="G31" s="16"/>
      <c r="H31" s="133"/>
      <c r="I31" s="133"/>
      <c r="J31" s="87">
        <v>936</v>
      </c>
      <c r="K31" s="133"/>
      <c r="L31" s="16"/>
      <c r="M31" s="16"/>
    </row>
    <row r="32" spans="1:13" s="13" customFormat="1" ht="18" customHeight="1">
      <c r="A32" s="89">
        <v>20</v>
      </c>
      <c r="B32" s="224" t="s">
        <v>87</v>
      </c>
      <c r="C32" s="225"/>
      <c r="D32" s="162">
        <f t="shared" si="0"/>
        <v>175</v>
      </c>
      <c r="E32" s="37" t="s">
        <v>88</v>
      </c>
      <c r="F32" s="129"/>
      <c r="G32" s="17"/>
      <c r="H32" s="136"/>
      <c r="I32" s="136"/>
      <c r="J32" s="93">
        <v>175</v>
      </c>
      <c r="K32" s="136"/>
      <c r="L32" s="17"/>
      <c r="M32" s="17"/>
    </row>
    <row r="33" spans="1:13" s="13" customFormat="1" ht="21.75" customHeight="1">
      <c r="A33" s="89">
        <v>21</v>
      </c>
      <c r="B33" s="226" t="s">
        <v>89</v>
      </c>
      <c r="C33" s="227"/>
      <c r="D33" s="162">
        <f t="shared" si="0"/>
        <v>545</v>
      </c>
      <c r="E33" s="37" t="s">
        <v>90</v>
      </c>
      <c r="F33" s="129"/>
      <c r="G33" s="17"/>
      <c r="H33" s="136"/>
      <c r="I33" s="136"/>
      <c r="J33" s="87">
        <v>545</v>
      </c>
      <c r="K33" s="136"/>
      <c r="L33" s="17"/>
      <c r="M33" s="17"/>
    </row>
    <row r="34" spans="1:13" s="13" customFormat="1" ht="18" customHeight="1">
      <c r="A34" s="222">
        <v>22</v>
      </c>
      <c r="B34" s="228" t="s">
        <v>91</v>
      </c>
      <c r="C34" s="229"/>
      <c r="D34" s="162">
        <f t="shared" si="0"/>
        <v>10</v>
      </c>
      <c r="E34" s="37" t="s">
        <v>92</v>
      </c>
      <c r="F34" s="129"/>
      <c r="G34" s="17"/>
      <c r="H34" s="136"/>
      <c r="I34" s="136"/>
      <c r="J34" s="87">
        <v>10</v>
      </c>
      <c r="K34" s="136"/>
      <c r="L34" s="17"/>
      <c r="M34" s="17"/>
    </row>
    <row r="35" spans="1:13" s="13" customFormat="1" ht="18" customHeight="1">
      <c r="A35" s="222"/>
      <c r="B35" s="230"/>
      <c r="C35" s="231"/>
      <c r="D35" s="162">
        <f t="shared" si="0"/>
        <v>100</v>
      </c>
      <c r="E35" s="37" t="s">
        <v>93</v>
      </c>
      <c r="F35" s="129"/>
      <c r="G35" s="17"/>
      <c r="H35" s="136"/>
      <c r="I35" s="136"/>
      <c r="J35" s="87">
        <v>100</v>
      </c>
      <c r="K35" s="136"/>
      <c r="L35" s="17"/>
      <c r="M35" s="17"/>
    </row>
    <row r="36" spans="1:13" s="13" customFormat="1" ht="18" customHeight="1">
      <c r="A36" s="222"/>
      <c r="B36" s="230"/>
      <c r="C36" s="231"/>
      <c r="D36" s="162">
        <f t="shared" si="0"/>
        <v>766</v>
      </c>
      <c r="E36" s="37" t="s">
        <v>94</v>
      </c>
      <c r="F36" s="129"/>
      <c r="G36" s="17"/>
      <c r="H36" s="136"/>
      <c r="I36" s="136"/>
      <c r="J36" s="87">
        <v>766</v>
      </c>
      <c r="K36" s="136"/>
      <c r="L36" s="17"/>
      <c r="M36" s="17"/>
    </row>
    <row r="37" spans="1:13" s="13" customFormat="1" ht="18" customHeight="1">
      <c r="A37" s="223"/>
      <c r="B37" s="232"/>
      <c r="C37" s="233"/>
      <c r="D37" s="162">
        <f t="shared" si="0"/>
        <v>2812</v>
      </c>
      <c r="E37" s="37" t="s">
        <v>86</v>
      </c>
      <c r="F37" s="129"/>
      <c r="G37" s="17"/>
      <c r="H37" s="136"/>
      <c r="I37" s="136"/>
      <c r="J37" s="87">
        <v>2812</v>
      </c>
      <c r="K37" s="136"/>
      <c r="L37" s="17"/>
      <c r="M37" s="17"/>
    </row>
    <row r="38" spans="1:13" s="13" customFormat="1" ht="18" customHeight="1">
      <c r="A38" s="89">
        <v>23</v>
      </c>
      <c r="B38" s="234" t="s">
        <v>95</v>
      </c>
      <c r="C38" s="234"/>
      <c r="D38" s="162">
        <f t="shared" si="0"/>
        <v>7116</v>
      </c>
      <c r="E38" s="40" t="s">
        <v>96</v>
      </c>
      <c r="F38" s="128"/>
      <c r="G38" s="16"/>
      <c r="H38" s="138">
        <v>1485</v>
      </c>
      <c r="I38" s="138"/>
      <c r="J38" s="93">
        <v>5631</v>
      </c>
      <c r="K38" s="138"/>
      <c r="L38" s="14"/>
      <c r="M38" s="14"/>
    </row>
    <row r="39" spans="1:13" s="12" customFormat="1" ht="18" customHeight="1">
      <c r="A39" s="89">
        <v>24</v>
      </c>
      <c r="B39" s="220" t="s">
        <v>97</v>
      </c>
      <c r="C39" s="220"/>
      <c r="D39" s="162">
        <f t="shared" si="0"/>
        <v>178</v>
      </c>
      <c r="E39" s="38" t="s">
        <v>94</v>
      </c>
      <c r="F39" s="129"/>
      <c r="G39" s="19"/>
      <c r="H39" s="136"/>
      <c r="I39" s="136"/>
      <c r="J39" s="93">
        <v>178</v>
      </c>
      <c r="K39" s="139"/>
      <c r="L39" s="20"/>
      <c r="M39" s="20"/>
    </row>
    <row r="40" spans="1:13" s="13" customFormat="1" ht="18" customHeight="1">
      <c r="A40" s="89">
        <v>25</v>
      </c>
      <c r="B40" s="220" t="s">
        <v>99</v>
      </c>
      <c r="C40" s="220"/>
      <c r="D40" s="162">
        <f t="shared" si="0"/>
        <v>30</v>
      </c>
      <c r="E40" s="38" t="s">
        <v>98</v>
      </c>
      <c r="F40" s="128"/>
      <c r="G40" s="16"/>
      <c r="H40" s="133"/>
      <c r="I40" s="133"/>
      <c r="J40" s="87">
        <v>30</v>
      </c>
      <c r="K40" s="133"/>
      <c r="L40" s="16"/>
      <c r="M40" s="16"/>
    </row>
    <row r="41" spans="1:13" s="13" customFormat="1" ht="18" customHeight="1">
      <c r="A41" s="89">
        <v>26</v>
      </c>
      <c r="B41" s="220" t="s">
        <v>100</v>
      </c>
      <c r="C41" s="220"/>
      <c r="D41" s="162">
        <f t="shared" si="0"/>
        <v>888</v>
      </c>
      <c r="E41" s="38" t="s">
        <v>86</v>
      </c>
      <c r="F41" s="128"/>
      <c r="G41" s="16"/>
      <c r="H41" s="133"/>
      <c r="I41" s="133"/>
      <c r="J41" s="87">
        <v>888</v>
      </c>
      <c r="K41" s="133"/>
      <c r="L41" s="16"/>
      <c r="M41" s="16"/>
    </row>
    <row r="42" spans="1:13" s="13" customFormat="1" ht="18" customHeight="1">
      <c r="A42" s="89">
        <v>27</v>
      </c>
      <c r="B42" s="221" t="s">
        <v>101</v>
      </c>
      <c r="C42" s="221"/>
      <c r="D42" s="162">
        <f t="shared" si="0"/>
        <v>30</v>
      </c>
      <c r="E42" s="38" t="s">
        <v>96</v>
      </c>
      <c r="F42" s="128"/>
      <c r="G42" s="16"/>
      <c r="H42" s="133"/>
      <c r="I42" s="133"/>
      <c r="J42" s="87">
        <v>30</v>
      </c>
      <c r="K42" s="133"/>
      <c r="L42" s="16"/>
      <c r="M42" s="16"/>
    </row>
    <row r="43" spans="1:13" s="13" customFormat="1" ht="18" customHeight="1">
      <c r="A43" s="89">
        <v>28</v>
      </c>
      <c r="B43" s="235" t="s">
        <v>102</v>
      </c>
      <c r="C43" s="235"/>
      <c r="D43" s="162">
        <f t="shared" si="0"/>
        <v>58</v>
      </c>
      <c r="E43" s="38" t="s">
        <v>65</v>
      </c>
      <c r="F43" s="128"/>
      <c r="G43" s="21"/>
      <c r="H43" s="133">
        <v>41</v>
      </c>
      <c r="I43" s="133"/>
      <c r="J43" s="92">
        <v>17</v>
      </c>
      <c r="K43" s="133"/>
      <c r="L43" s="16"/>
      <c r="M43" s="16"/>
    </row>
    <row r="44" spans="1:13" s="13" customFormat="1" ht="18" customHeight="1">
      <c r="A44" s="89">
        <v>29</v>
      </c>
      <c r="B44" s="235" t="s">
        <v>103</v>
      </c>
      <c r="C44" s="235"/>
      <c r="D44" s="162">
        <f t="shared" si="0"/>
        <v>303</v>
      </c>
      <c r="E44" s="38" t="s">
        <v>65</v>
      </c>
      <c r="F44" s="128"/>
      <c r="G44" s="16"/>
      <c r="H44" s="133"/>
      <c r="I44" s="133"/>
      <c r="J44" s="87">
        <v>303</v>
      </c>
      <c r="K44" s="133"/>
      <c r="L44" s="16"/>
      <c r="M44" s="16"/>
    </row>
    <row r="45" spans="1:13" s="13" customFormat="1" ht="18" customHeight="1">
      <c r="A45" s="89">
        <v>30</v>
      </c>
      <c r="B45" s="235" t="s">
        <v>104</v>
      </c>
      <c r="C45" s="235"/>
      <c r="D45" s="162">
        <f t="shared" si="0"/>
        <v>2874</v>
      </c>
      <c r="E45" s="38" t="s">
        <v>65</v>
      </c>
      <c r="F45" s="128"/>
      <c r="G45" s="21"/>
      <c r="H45" s="133"/>
      <c r="I45" s="133"/>
      <c r="J45" s="87">
        <v>2874</v>
      </c>
      <c r="K45" s="133"/>
      <c r="L45" s="16"/>
      <c r="M45" s="16"/>
    </row>
    <row r="46" spans="1:13" s="13" customFormat="1" ht="18" customHeight="1">
      <c r="A46" s="89">
        <v>31</v>
      </c>
      <c r="B46" s="220" t="s">
        <v>105</v>
      </c>
      <c r="C46" s="220"/>
      <c r="D46" s="162">
        <f t="shared" si="0"/>
        <v>114</v>
      </c>
      <c r="E46" s="38" t="s">
        <v>65</v>
      </c>
      <c r="F46" s="128"/>
      <c r="G46" s="21"/>
      <c r="H46" s="133"/>
      <c r="I46" s="133"/>
      <c r="J46" s="92">
        <v>114</v>
      </c>
      <c r="K46" s="133"/>
      <c r="L46" s="16"/>
      <c r="M46" s="16"/>
    </row>
    <row r="47" spans="1:13" s="13" customFormat="1" ht="18" customHeight="1">
      <c r="A47" s="89">
        <v>32</v>
      </c>
      <c r="B47" s="220" t="s">
        <v>106</v>
      </c>
      <c r="C47" s="220"/>
      <c r="D47" s="162">
        <f t="shared" si="0"/>
        <v>25107</v>
      </c>
      <c r="E47" s="38" t="s">
        <v>107</v>
      </c>
      <c r="F47" s="128"/>
      <c r="G47" s="21"/>
      <c r="H47" s="133"/>
      <c r="I47" s="133"/>
      <c r="J47" s="95">
        <v>25107</v>
      </c>
      <c r="K47" s="133"/>
      <c r="L47" s="16"/>
      <c r="M47" s="16"/>
    </row>
    <row r="48" spans="1:13" s="13" customFormat="1" ht="18" customHeight="1">
      <c r="A48" s="89">
        <v>33</v>
      </c>
      <c r="B48" s="220" t="s">
        <v>108</v>
      </c>
      <c r="C48" s="220"/>
      <c r="D48" s="162">
        <f t="shared" si="0"/>
        <v>13</v>
      </c>
      <c r="E48" s="38" t="s">
        <v>109</v>
      </c>
      <c r="F48" s="128"/>
      <c r="G48" s="21"/>
      <c r="H48" s="133">
        <v>10</v>
      </c>
      <c r="I48" s="133"/>
      <c r="J48" s="95"/>
      <c r="K48" s="133">
        <v>3</v>
      </c>
      <c r="L48" s="16"/>
      <c r="M48" s="16"/>
    </row>
    <row r="49" spans="1:13" s="13" customFormat="1" ht="18" customHeight="1">
      <c r="A49" s="89">
        <v>34</v>
      </c>
      <c r="B49" s="220" t="s">
        <v>110</v>
      </c>
      <c r="C49" s="220"/>
      <c r="D49" s="162">
        <f t="shared" si="0"/>
        <v>547</v>
      </c>
      <c r="E49" s="37" t="s">
        <v>67</v>
      </c>
      <c r="F49" s="128"/>
      <c r="G49" s="16"/>
      <c r="H49" s="133"/>
      <c r="I49" s="133"/>
      <c r="J49" s="87">
        <v>547</v>
      </c>
      <c r="K49" s="133"/>
      <c r="L49" s="16"/>
      <c r="M49" s="16"/>
    </row>
    <row r="50" spans="1:13" s="13" customFormat="1" ht="18" customHeight="1">
      <c r="A50" s="89">
        <v>35</v>
      </c>
      <c r="B50" s="220" t="s">
        <v>111</v>
      </c>
      <c r="C50" s="220"/>
      <c r="D50" s="162">
        <f t="shared" si="0"/>
        <v>49</v>
      </c>
      <c r="E50" s="37" t="s">
        <v>109</v>
      </c>
      <c r="F50" s="128"/>
      <c r="G50" s="16"/>
      <c r="H50" s="133">
        <v>3</v>
      </c>
      <c r="I50" s="133"/>
      <c r="J50" s="87"/>
      <c r="K50" s="133">
        <v>46</v>
      </c>
      <c r="L50" s="16"/>
      <c r="M50" s="16"/>
    </row>
    <row r="51" spans="1:13" s="13" customFormat="1" ht="18" customHeight="1">
      <c r="A51" s="89">
        <v>36</v>
      </c>
      <c r="B51" s="234" t="s">
        <v>112</v>
      </c>
      <c r="C51" s="234"/>
      <c r="D51" s="162">
        <f t="shared" si="0"/>
        <v>76</v>
      </c>
      <c r="E51" s="38" t="s">
        <v>109</v>
      </c>
      <c r="F51" s="128"/>
      <c r="G51" s="21"/>
      <c r="H51" s="133"/>
      <c r="I51" s="133"/>
      <c r="J51" s="95">
        <v>76</v>
      </c>
      <c r="K51" s="133"/>
      <c r="L51" s="16"/>
      <c r="M51" s="16"/>
    </row>
    <row r="52" spans="1:13" s="12" customFormat="1" ht="18" customHeight="1">
      <c r="A52" s="89">
        <v>37</v>
      </c>
      <c r="B52" s="236" t="s">
        <v>202</v>
      </c>
      <c r="C52" s="236"/>
      <c r="D52" s="162">
        <f t="shared" si="0"/>
        <v>19</v>
      </c>
      <c r="E52" s="39" t="s">
        <v>109</v>
      </c>
      <c r="F52" s="115"/>
      <c r="G52" s="22"/>
      <c r="H52" s="117"/>
      <c r="I52" s="117"/>
      <c r="J52" s="96"/>
      <c r="K52" s="117">
        <v>19</v>
      </c>
      <c r="L52" s="22"/>
      <c r="M52" s="22"/>
    </row>
    <row r="53" spans="1:13" s="13" customFormat="1" ht="18" customHeight="1">
      <c r="A53" s="89">
        <v>38</v>
      </c>
      <c r="B53" s="237" t="s">
        <v>201</v>
      </c>
      <c r="C53" s="237"/>
      <c r="D53" s="162">
        <f t="shared" si="0"/>
        <v>3</v>
      </c>
      <c r="E53" s="39" t="s">
        <v>109</v>
      </c>
      <c r="F53" s="115"/>
      <c r="G53" s="22"/>
      <c r="H53" s="117"/>
      <c r="I53" s="117"/>
      <c r="J53" s="96"/>
      <c r="K53" s="117">
        <v>3</v>
      </c>
      <c r="L53" s="22"/>
      <c r="M53" s="22"/>
    </row>
    <row r="54" spans="1:13" s="13" customFormat="1" ht="18" customHeight="1">
      <c r="A54" s="89">
        <v>39</v>
      </c>
      <c r="B54" s="237" t="s">
        <v>197</v>
      </c>
      <c r="C54" s="237"/>
      <c r="D54" s="162">
        <f t="shared" si="0"/>
        <v>200</v>
      </c>
      <c r="E54" s="39" t="s">
        <v>60</v>
      </c>
      <c r="F54" s="116"/>
      <c r="G54" s="22"/>
      <c r="H54" s="117">
        <v>200</v>
      </c>
      <c r="I54" s="117"/>
      <c r="J54" s="96"/>
      <c r="K54" s="117"/>
      <c r="L54" s="22"/>
      <c r="M54" s="22"/>
    </row>
    <row r="55" spans="1:13" s="13" customFormat="1" ht="18" customHeight="1">
      <c r="A55" s="89">
        <v>40</v>
      </c>
      <c r="B55" s="237" t="s">
        <v>113</v>
      </c>
      <c r="C55" s="237"/>
      <c r="D55" s="162">
        <f t="shared" si="0"/>
        <v>1400</v>
      </c>
      <c r="E55" s="39" t="s">
        <v>114</v>
      </c>
      <c r="F55" s="115"/>
      <c r="G55" s="22"/>
      <c r="H55" s="117"/>
      <c r="I55" s="117"/>
      <c r="J55" s="87">
        <v>1400</v>
      </c>
      <c r="K55" s="117"/>
      <c r="L55" s="22"/>
      <c r="M55" s="22"/>
    </row>
    <row r="56" spans="1:13" s="13" customFormat="1" ht="18" customHeight="1">
      <c r="A56" s="148">
        <v>41</v>
      </c>
      <c r="B56" s="206" t="s">
        <v>199</v>
      </c>
      <c r="C56" s="207"/>
      <c r="D56" s="162">
        <f t="shared" si="0"/>
        <v>90</v>
      </c>
      <c r="E56" s="39" t="s">
        <v>114</v>
      </c>
      <c r="F56" s="115"/>
      <c r="G56" s="22"/>
      <c r="H56" s="117">
        <v>90</v>
      </c>
      <c r="I56" s="117"/>
      <c r="J56" s="96"/>
      <c r="K56" s="117"/>
      <c r="L56" s="22"/>
      <c r="M56" s="22"/>
    </row>
    <row r="57" spans="1:13" s="12" customFormat="1" ht="18" customHeight="1">
      <c r="A57" s="148">
        <v>42</v>
      </c>
      <c r="B57" s="221" t="s">
        <v>198</v>
      </c>
      <c r="C57" s="221"/>
      <c r="D57" s="162">
        <f t="shared" si="0"/>
        <v>1910</v>
      </c>
      <c r="E57" s="38" t="s">
        <v>114</v>
      </c>
      <c r="F57" s="124"/>
      <c r="G57" s="16"/>
      <c r="H57" s="133">
        <v>1910</v>
      </c>
      <c r="I57" s="133"/>
      <c r="J57" s="87"/>
      <c r="K57" s="133"/>
      <c r="L57" s="16"/>
      <c r="M57" s="16"/>
    </row>
    <row r="58" spans="1:13" s="13" customFormat="1" ht="18" customHeight="1">
      <c r="A58" s="149">
        <v>43</v>
      </c>
      <c r="B58" s="212" t="s">
        <v>119</v>
      </c>
      <c r="C58" s="213"/>
      <c r="D58" s="162">
        <f t="shared" si="0"/>
        <v>120</v>
      </c>
      <c r="E58" s="38" t="s">
        <v>60</v>
      </c>
      <c r="F58" s="124"/>
      <c r="G58" s="16"/>
      <c r="H58" s="133">
        <v>120</v>
      </c>
      <c r="I58" s="133"/>
      <c r="J58" s="87"/>
      <c r="K58" s="133"/>
      <c r="L58" s="16"/>
      <c r="M58" s="16"/>
    </row>
    <row r="59" spans="1:13" s="12" customFormat="1" ht="18" customHeight="1">
      <c r="A59" s="30">
        <v>44</v>
      </c>
      <c r="B59" s="238" t="s">
        <v>115</v>
      </c>
      <c r="C59" s="238"/>
      <c r="D59" s="162">
        <f t="shared" si="0"/>
        <v>8096</v>
      </c>
      <c r="E59" s="39" t="s">
        <v>86</v>
      </c>
      <c r="F59" s="117"/>
      <c r="G59" s="22"/>
      <c r="H59" s="117"/>
      <c r="I59" s="117"/>
      <c r="J59" s="93">
        <f>94+362+7640</f>
        <v>8096</v>
      </c>
      <c r="K59" s="117"/>
      <c r="L59" s="22"/>
      <c r="M59" s="22"/>
    </row>
    <row r="60" spans="1:13" s="12" customFormat="1" ht="16.5" customHeight="1">
      <c r="A60" s="149">
        <v>45</v>
      </c>
      <c r="B60" s="208" t="s">
        <v>116</v>
      </c>
      <c r="C60" s="209"/>
      <c r="D60" s="162">
        <f t="shared" si="0"/>
        <v>193</v>
      </c>
      <c r="E60" s="142" t="s">
        <v>204</v>
      </c>
      <c r="F60" s="118"/>
      <c r="G60" s="36"/>
      <c r="H60" s="118"/>
      <c r="I60" s="118"/>
      <c r="J60" s="92">
        <v>193</v>
      </c>
      <c r="K60" s="140"/>
      <c r="L60" s="36"/>
      <c r="M60" s="36"/>
    </row>
    <row r="61" spans="1:13" ht="15.75">
      <c r="A61" s="30">
        <v>46</v>
      </c>
      <c r="B61" s="239" t="s">
        <v>117</v>
      </c>
      <c r="C61" s="240"/>
      <c r="D61" s="162">
        <f t="shared" si="0"/>
        <v>5000</v>
      </c>
      <c r="E61" s="97" t="s">
        <v>118</v>
      </c>
      <c r="F61" s="118"/>
      <c r="G61" s="36"/>
      <c r="H61" s="118"/>
      <c r="I61" s="118"/>
      <c r="J61" s="87">
        <v>5000</v>
      </c>
      <c r="K61" s="140"/>
      <c r="L61" s="36"/>
      <c r="M61" s="36"/>
    </row>
    <row r="62" spans="1:13" ht="15.75">
      <c r="A62" s="30">
        <v>47</v>
      </c>
      <c r="B62" s="98" t="s">
        <v>119</v>
      </c>
      <c r="C62" s="99"/>
      <c r="D62" s="162">
        <f t="shared" si="0"/>
        <v>1688</v>
      </c>
      <c r="E62" s="97" t="s">
        <v>60</v>
      </c>
      <c r="F62" s="118"/>
      <c r="G62" s="36"/>
      <c r="H62" s="118"/>
      <c r="I62" s="118"/>
      <c r="J62" s="100">
        <f>1578+110</f>
        <v>1688</v>
      </c>
      <c r="K62" s="140"/>
      <c r="L62" s="36"/>
      <c r="M62" s="36"/>
    </row>
    <row r="63" spans="1:13" ht="15.75">
      <c r="A63" s="30">
        <v>48</v>
      </c>
      <c r="B63" s="98" t="s">
        <v>120</v>
      </c>
      <c r="C63" s="99"/>
      <c r="D63" s="162">
        <f t="shared" si="0"/>
        <v>457</v>
      </c>
      <c r="E63" s="97" t="s">
        <v>65</v>
      </c>
      <c r="F63" s="118"/>
      <c r="G63" s="36"/>
      <c r="H63" s="118"/>
      <c r="I63" s="118"/>
      <c r="J63" s="101">
        <f>100+40+133+51+133</f>
        <v>457</v>
      </c>
      <c r="K63" s="140"/>
      <c r="L63" s="36"/>
      <c r="M63" s="36"/>
    </row>
    <row r="64" spans="1:13" ht="15.75">
      <c r="A64" s="30">
        <v>49</v>
      </c>
      <c r="B64" s="98" t="s">
        <v>121</v>
      </c>
      <c r="C64" s="99"/>
      <c r="D64" s="162">
        <f t="shared" si="0"/>
        <v>17</v>
      </c>
      <c r="E64" s="97" t="s">
        <v>65</v>
      </c>
      <c r="F64" s="118"/>
      <c r="G64" s="36"/>
      <c r="H64" s="118"/>
      <c r="I64" s="118"/>
      <c r="J64" s="101">
        <v>17</v>
      </c>
      <c r="K64" s="140"/>
      <c r="L64" s="36"/>
      <c r="M64" s="36"/>
    </row>
    <row r="65" spans="1:13" ht="15.75">
      <c r="A65" s="30">
        <v>50</v>
      </c>
      <c r="B65" s="98" t="s">
        <v>122</v>
      </c>
      <c r="C65" s="99"/>
      <c r="D65" s="162">
        <f t="shared" si="0"/>
        <v>365</v>
      </c>
      <c r="E65" s="97" t="s">
        <v>90</v>
      </c>
      <c r="F65" s="118"/>
      <c r="G65" s="36"/>
      <c r="H65" s="118"/>
      <c r="I65" s="118"/>
      <c r="J65" s="101">
        <f>25+285+55</f>
        <v>365</v>
      </c>
      <c r="K65" s="140"/>
      <c r="L65" s="36"/>
      <c r="M65" s="36"/>
    </row>
    <row r="66" spans="1:13" ht="15.75">
      <c r="A66" s="30">
        <v>51</v>
      </c>
      <c r="B66" s="98" t="s">
        <v>123</v>
      </c>
      <c r="C66" s="99"/>
      <c r="D66" s="162">
        <f t="shared" si="0"/>
        <v>29</v>
      </c>
      <c r="E66" s="97" t="s">
        <v>65</v>
      </c>
      <c r="F66" s="118"/>
      <c r="G66" s="36"/>
      <c r="H66" s="118"/>
      <c r="I66" s="118"/>
      <c r="J66" s="101">
        <v>29</v>
      </c>
      <c r="K66" s="140"/>
      <c r="L66" s="36"/>
      <c r="M66" s="36"/>
    </row>
    <row r="67" spans="1:13" ht="15.75">
      <c r="A67" s="195">
        <v>52</v>
      </c>
      <c r="B67" s="206" t="s">
        <v>124</v>
      </c>
      <c r="C67" s="207"/>
      <c r="D67" s="162">
        <f t="shared" si="0"/>
        <v>790</v>
      </c>
      <c r="E67" s="97" t="s">
        <v>64</v>
      </c>
      <c r="F67" s="118"/>
      <c r="G67" s="36"/>
      <c r="H67" s="118"/>
      <c r="I67" s="118"/>
      <c r="J67" s="101">
        <v>790</v>
      </c>
      <c r="K67" s="140"/>
      <c r="L67" s="36"/>
      <c r="M67" s="36"/>
    </row>
    <row r="68" spans="1:13" ht="15.75">
      <c r="A68" s="197"/>
      <c r="B68" s="208"/>
      <c r="C68" s="209"/>
      <c r="D68" s="162">
        <f t="shared" si="0"/>
        <v>21514</v>
      </c>
      <c r="E68" s="97" t="s">
        <v>65</v>
      </c>
      <c r="F68" s="118"/>
      <c r="G68" s="36"/>
      <c r="H68" s="118"/>
      <c r="I68" s="118"/>
      <c r="J68" s="101">
        <f>529+510+1375+19100</f>
        <v>21514</v>
      </c>
      <c r="K68" s="140"/>
      <c r="L68" s="36"/>
      <c r="M68" s="36"/>
    </row>
    <row r="69" spans="1:13" ht="15.75">
      <c r="A69" s="195">
        <v>53</v>
      </c>
      <c r="B69" s="206" t="s">
        <v>125</v>
      </c>
      <c r="C69" s="207"/>
      <c r="D69" s="162">
        <f t="shared" si="0"/>
        <v>637</v>
      </c>
      <c r="E69" s="102" t="s">
        <v>126</v>
      </c>
      <c r="F69" s="118"/>
      <c r="G69" s="36"/>
      <c r="H69" s="118"/>
      <c r="I69" s="118"/>
      <c r="J69" s="101">
        <f>412+225</f>
        <v>637</v>
      </c>
      <c r="K69" s="140"/>
      <c r="L69" s="36"/>
      <c r="M69" s="36"/>
    </row>
    <row r="70" spans="1:13" ht="15.75">
      <c r="A70" s="196"/>
      <c r="B70" s="210"/>
      <c r="C70" s="211"/>
      <c r="D70" s="162">
        <f t="shared" si="0"/>
        <v>1794</v>
      </c>
      <c r="E70" s="102" t="s">
        <v>127</v>
      </c>
      <c r="F70" s="118"/>
      <c r="G70" s="36"/>
      <c r="H70" s="118"/>
      <c r="I70" s="118"/>
      <c r="J70" s="101">
        <v>1794</v>
      </c>
      <c r="K70" s="140"/>
      <c r="L70" s="36"/>
      <c r="M70" s="36"/>
    </row>
    <row r="71" spans="1:13" ht="15.75">
      <c r="A71" s="196"/>
      <c r="B71" s="210"/>
      <c r="C71" s="211"/>
      <c r="D71" s="162">
        <f t="shared" si="0"/>
        <v>66</v>
      </c>
      <c r="E71" s="102" t="s">
        <v>128</v>
      </c>
      <c r="F71" s="118"/>
      <c r="G71" s="36"/>
      <c r="H71" s="118"/>
      <c r="I71" s="118"/>
      <c r="J71" s="101">
        <v>66</v>
      </c>
      <c r="K71" s="140"/>
      <c r="L71" s="36"/>
      <c r="M71" s="36"/>
    </row>
    <row r="72" spans="1:13" ht="15.75">
      <c r="A72" s="197"/>
      <c r="B72" s="208"/>
      <c r="C72" s="209"/>
      <c r="D72" s="162">
        <f t="shared" ref="D72:D134" si="1">F72+G72+H72+I72+J72+K72+L72+M72</f>
        <v>172</v>
      </c>
      <c r="E72" s="102" t="s">
        <v>129</v>
      </c>
      <c r="F72" s="118"/>
      <c r="G72" s="36"/>
      <c r="H72" s="118"/>
      <c r="I72" s="118"/>
      <c r="J72" s="101">
        <v>172</v>
      </c>
      <c r="K72" s="140"/>
      <c r="L72" s="36"/>
      <c r="M72" s="36"/>
    </row>
    <row r="73" spans="1:13" ht="15.75">
      <c r="A73" s="30">
        <v>54</v>
      </c>
      <c r="B73" s="204" t="s">
        <v>130</v>
      </c>
      <c r="C73" s="205"/>
      <c r="D73" s="162">
        <f t="shared" si="1"/>
        <v>82</v>
      </c>
      <c r="E73" s="102" t="s">
        <v>65</v>
      </c>
      <c r="F73" s="118"/>
      <c r="G73" s="36"/>
      <c r="H73" s="118"/>
      <c r="I73" s="118"/>
      <c r="J73" s="101">
        <v>82</v>
      </c>
      <c r="K73" s="140"/>
      <c r="L73" s="36"/>
      <c r="M73" s="36"/>
    </row>
    <row r="74" spans="1:13" ht="15.75">
      <c r="A74" s="30">
        <v>55</v>
      </c>
      <c r="B74" s="204" t="s">
        <v>131</v>
      </c>
      <c r="C74" s="205"/>
      <c r="D74" s="162">
        <f t="shared" si="1"/>
        <v>1</v>
      </c>
      <c r="E74" s="102" t="s">
        <v>65</v>
      </c>
      <c r="F74" s="118"/>
      <c r="G74" s="36"/>
      <c r="H74" s="118"/>
      <c r="I74" s="118"/>
      <c r="J74" s="101">
        <v>1</v>
      </c>
      <c r="K74" s="140"/>
      <c r="L74" s="36"/>
      <c r="M74" s="36"/>
    </row>
    <row r="75" spans="1:13" ht="15.75">
      <c r="A75" s="30">
        <v>56</v>
      </c>
      <c r="B75" s="204" t="s">
        <v>132</v>
      </c>
      <c r="C75" s="205"/>
      <c r="D75" s="162">
        <f t="shared" si="1"/>
        <v>15</v>
      </c>
      <c r="E75" s="102" t="s">
        <v>133</v>
      </c>
      <c r="F75" s="118"/>
      <c r="G75" s="36"/>
      <c r="H75" s="118"/>
      <c r="I75" s="118"/>
      <c r="J75" s="101">
        <v>15</v>
      </c>
      <c r="K75" s="140"/>
      <c r="L75" s="36"/>
      <c r="M75" s="36"/>
    </row>
    <row r="76" spans="1:13" ht="15.75">
      <c r="A76" s="30">
        <v>57</v>
      </c>
      <c r="B76" s="204" t="s">
        <v>134</v>
      </c>
      <c r="C76" s="205"/>
      <c r="D76" s="162">
        <f t="shared" si="1"/>
        <v>2534</v>
      </c>
      <c r="E76" s="102" t="s">
        <v>65</v>
      </c>
      <c r="F76" s="118"/>
      <c r="G76" s="36"/>
      <c r="H76" s="118"/>
      <c r="I76" s="118"/>
      <c r="J76" s="87">
        <f>406+400+28+30+180+20+8+1462</f>
        <v>2534</v>
      </c>
      <c r="K76" s="140"/>
      <c r="L76" s="36"/>
      <c r="M76" s="36"/>
    </row>
    <row r="77" spans="1:13" ht="15.75">
      <c r="A77" s="30">
        <v>58</v>
      </c>
      <c r="B77" s="79" t="s">
        <v>135</v>
      </c>
      <c r="C77" s="80"/>
      <c r="D77" s="162">
        <f t="shared" si="1"/>
        <v>70</v>
      </c>
      <c r="E77" s="102" t="s">
        <v>65</v>
      </c>
      <c r="F77" s="118"/>
      <c r="G77" s="36"/>
      <c r="H77" s="118"/>
      <c r="I77" s="118"/>
      <c r="J77" s="101">
        <v>70</v>
      </c>
      <c r="K77" s="140"/>
      <c r="L77" s="36"/>
      <c r="M77" s="36"/>
    </row>
    <row r="78" spans="1:13" ht="15.75">
      <c r="A78" s="30">
        <v>59</v>
      </c>
      <c r="B78" s="204" t="s">
        <v>136</v>
      </c>
      <c r="C78" s="205"/>
      <c r="D78" s="162">
        <f t="shared" si="1"/>
        <v>55</v>
      </c>
      <c r="E78" s="102" t="s">
        <v>65</v>
      </c>
      <c r="F78" s="118"/>
      <c r="G78" s="36"/>
      <c r="H78" s="118"/>
      <c r="I78" s="118"/>
      <c r="J78" s="101">
        <v>55</v>
      </c>
      <c r="K78" s="140"/>
      <c r="L78" s="36"/>
      <c r="M78" s="36"/>
    </row>
    <row r="79" spans="1:13" ht="15.75">
      <c r="A79" s="30">
        <v>60</v>
      </c>
      <c r="B79" s="79" t="s">
        <v>137</v>
      </c>
      <c r="C79" s="80"/>
      <c r="D79" s="162">
        <f t="shared" si="1"/>
        <v>423</v>
      </c>
      <c r="E79" s="102" t="s">
        <v>118</v>
      </c>
      <c r="F79" s="118"/>
      <c r="G79" s="36"/>
      <c r="H79" s="118"/>
      <c r="I79" s="118"/>
      <c r="J79" s="101">
        <v>423</v>
      </c>
      <c r="K79" s="140"/>
      <c r="L79" s="36"/>
      <c r="M79" s="36"/>
    </row>
    <row r="80" spans="1:13" ht="33.75" customHeight="1">
      <c r="A80" s="30">
        <v>61</v>
      </c>
      <c r="B80" s="204" t="s">
        <v>138</v>
      </c>
      <c r="C80" s="205"/>
      <c r="D80" s="162">
        <f t="shared" si="1"/>
        <v>1357</v>
      </c>
      <c r="E80" s="103" t="s">
        <v>65</v>
      </c>
      <c r="F80" s="118"/>
      <c r="G80" s="36"/>
      <c r="H80" s="118"/>
      <c r="I80" s="118"/>
      <c r="J80" s="87">
        <v>1357</v>
      </c>
      <c r="K80" s="140"/>
      <c r="L80" s="36"/>
      <c r="M80" s="36"/>
    </row>
    <row r="81" spans="1:13" ht="31.5" customHeight="1">
      <c r="A81" s="30">
        <v>62</v>
      </c>
      <c r="B81" s="204" t="s">
        <v>139</v>
      </c>
      <c r="C81" s="205"/>
      <c r="D81" s="162">
        <f t="shared" si="1"/>
        <v>936</v>
      </c>
      <c r="E81" s="103" t="s">
        <v>96</v>
      </c>
      <c r="F81" s="118"/>
      <c r="G81" s="36"/>
      <c r="H81" s="118"/>
      <c r="I81" s="118"/>
      <c r="J81" s="92">
        <v>936</v>
      </c>
      <c r="K81" s="140"/>
      <c r="L81" s="36"/>
      <c r="M81" s="36"/>
    </row>
    <row r="82" spans="1:13" ht="15.75">
      <c r="A82" s="30">
        <v>63</v>
      </c>
      <c r="B82" s="79" t="s">
        <v>140</v>
      </c>
      <c r="C82" s="80"/>
      <c r="D82" s="162">
        <f t="shared" si="1"/>
        <v>50</v>
      </c>
      <c r="E82" s="103" t="s">
        <v>65</v>
      </c>
      <c r="F82" s="118"/>
      <c r="G82" s="36"/>
      <c r="H82" s="118"/>
      <c r="I82" s="118"/>
      <c r="J82" s="101">
        <v>50</v>
      </c>
      <c r="K82" s="140"/>
      <c r="L82" s="36"/>
      <c r="M82" s="36"/>
    </row>
    <row r="83" spans="1:13" ht="35.25" customHeight="1">
      <c r="A83" s="30">
        <v>64</v>
      </c>
      <c r="B83" s="204" t="s">
        <v>141</v>
      </c>
      <c r="C83" s="205"/>
      <c r="D83" s="162">
        <f t="shared" si="1"/>
        <v>360</v>
      </c>
      <c r="E83" s="103" t="s">
        <v>84</v>
      </c>
      <c r="F83" s="118"/>
      <c r="G83" s="36"/>
      <c r="H83" s="118"/>
      <c r="I83" s="118"/>
      <c r="J83" s="101">
        <v>360</v>
      </c>
      <c r="K83" s="140"/>
      <c r="L83" s="36"/>
      <c r="M83" s="36"/>
    </row>
    <row r="84" spans="1:13" ht="15.75">
      <c r="A84" s="30">
        <v>65</v>
      </c>
      <c r="B84" s="79" t="s">
        <v>142</v>
      </c>
      <c r="C84" s="80"/>
      <c r="D84" s="162">
        <f t="shared" si="1"/>
        <v>870</v>
      </c>
      <c r="E84" s="103" t="s">
        <v>65</v>
      </c>
      <c r="F84" s="118"/>
      <c r="G84" s="36"/>
      <c r="H84" s="118"/>
      <c r="I84" s="118"/>
      <c r="J84" s="101">
        <v>870</v>
      </c>
      <c r="K84" s="140"/>
      <c r="L84" s="36"/>
      <c r="M84" s="36"/>
    </row>
    <row r="85" spans="1:13" ht="15.75">
      <c r="A85" s="30">
        <v>66</v>
      </c>
      <c r="B85" s="79" t="s">
        <v>143</v>
      </c>
      <c r="C85" s="80"/>
      <c r="D85" s="162">
        <f t="shared" si="1"/>
        <v>7288</v>
      </c>
      <c r="E85" s="103" t="s">
        <v>144</v>
      </c>
      <c r="F85" s="118"/>
      <c r="G85" s="36"/>
      <c r="H85" s="118"/>
      <c r="I85" s="118"/>
      <c r="J85" s="101">
        <v>7288</v>
      </c>
      <c r="K85" s="140"/>
      <c r="L85" s="36"/>
      <c r="M85" s="36"/>
    </row>
    <row r="86" spans="1:13" ht="15.75">
      <c r="A86" s="30">
        <v>67</v>
      </c>
      <c r="B86" s="204" t="s">
        <v>145</v>
      </c>
      <c r="C86" s="205"/>
      <c r="D86" s="162">
        <f t="shared" si="1"/>
        <v>1</v>
      </c>
      <c r="E86" s="102" t="s">
        <v>65</v>
      </c>
      <c r="F86" s="118"/>
      <c r="G86" s="36"/>
      <c r="H86" s="118"/>
      <c r="I86" s="118"/>
      <c r="J86" s="101">
        <v>1</v>
      </c>
      <c r="K86" s="140"/>
      <c r="L86" s="36"/>
      <c r="M86" s="36"/>
    </row>
    <row r="87" spans="1:13" ht="15.75">
      <c r="A87" s="195">
        <v>68</v>
      </c>
      <c r="B87" s="198" t="s">
        <v>146</v>
      </c>
      <c r="C87" s="199"/>
      <c r="D87" s="162">
        <f t="shared" si="1"/>
        <v>240</v>
      </c>
      <c r="E87" s="102" t="s">
        <v>147</v>
      </c>
      <c r="F87" s="118"/>
      <c r="G87" s="36"/>
      <c r="H87" s="118"/>
      <c r="I87" s="118"/>
      <c r="J87" s="87">
        <v>240</v>
      </c>
      <c r="K87" s="140"/>
      <c r="L87" s="36"/>
      <c r="M87" s="36"/>
    </row>
    <row r="88" spans="1:13" ht="15.75">
      <c r="A88" s="196"/>
      <c r="B88" s="200"/>
      <c r="C88" s="201"/>
      <c r="D88" s="162">
        <f t="shared" si="1"/>
        <v>146</v>
      </c>
      <c r="E88" s="102" t="s">
        <v>148</v>
      </c>
      <c r="F88" s="118"/>
      <c r="G88" s="36"/>
      <c r="H88" s="118"/>
      <c r="I88" s="118"/>
      <c r="J88" s="87">
        <v>146</v>
      </c>
      <c r="K88" s="140"/>
      <c r="L88" s="36"/>
      <c r="M88" s="36"/>
    </row>
    <row r="89" spans="1:13" ht="15.75">
      <c r="A89" s="197"/>
      <c r="B89" s="202"/>
      <c r="C89" s="203"/>
      <c r="D89" s="162">
        <f t="shared" si="1"/>
        <v>60</v>
      </c>
      <c r="E89" s="102" t="s">
        <v>144</v>
      </c>
      <c r="F89" s="118"/>
      <c r="G89" s="36"/>
      <c r="H89" s="118"/>
      <c r="I89" s="118"/>
      <c r="J89" s="87">
        <v>60</v>
      </c>
      <c r="K89" s="140"/>
      <c r="L89" s="36"/>
      <c r="M89" s="36"/>
    </row>
    <row r="90" spans="1:13" ht="15.75">
      <c r="A90" s="30">
        <v>69</v>
      </c>
      <c r="B90" s="79" t="s">
        <v>149</v>
      </c>
      <c r="C90" s="80"/>
      <c r="D90" s="162">
        <f t="shared" si="1"/>
        <v>2</v>
      </c>
      <c r="E90" s="102" t="s">
        <v>65</v>
      </c>
      <c r="F90" s="118"/>
      <c r="G90" s="36"/>
      <c r="H90" s="118"/>
      <c r="I90" s="118"/>
      <c r="J90" s="101">
        <v>2</v>
      </c>
      <c r="K90" s="140"/>
      <c r="L90" s="36"/>
      <c r="M90" s="36"/>
    </row>
    <row r="91" spans="1:13" ht="15.75">
      <c r="A91" s="30">
        <v>70</v>
      </c>
      <c r="B91" s="79" t="s">
        <v>150</v>
      </c>
      <c r="C91" s="80"/>
      <c r="D91" s="162">
        <f t="shared" si="1"/>
        <v>44</v>
      </c>
      <c r="E91" s="102" t="s">
        <v>65</v>
      </c>
      <c r="F91" s="118"/>
      <c r="G91" s="36"/>
      <c r="H91" s="118"/>
      <c r="I91" s="118"/>
      <c r="J91" s="101">
        <v>44</v>
      </c>
      <c r="K91" s="140"/>
      <c r="L91" s="36"/>
      <c r="M91" s="36"/>
    </row>
    <row r="92" spans="1:13" ht="15.75">
      <c r="A92" s="30">
        <v>71</v>
      </c>
      <c r="B92" s="79" t="s">
        <v>151</v>
      </c>
      <c r="C92" s="80"/>
      <c r="D92" s="162">
        <f t="shared" si="1"/>
        <v>40</v>
      </c>
      <c r="E92" s="102" t="s">
        <v>152</v>
      </c>
      <c r="F92" s="118"/>
      <c r="G92" s="36"/>
      <c r="H92" s="118"/>
      <c r="I92" s="118"/>
      <c r="J92" s="101">
        <v>40</v>
      </c>
      <c r="K92" s="140"/>
      <c r="L92" s="36"/>
      <c r="M92" s="36"/>
    </row>
    <row r="93" spans="1:13" ht="15.75">
      <c r="A93" s="30">
        <v>72</v>
      </c>
      <c r="B93" s="79" t="s">
        <v>153</v>
      </c>
      <c r="C93" s="80"/>
      <c r="D93" s="162">
        <f t="shared" si="1"/>
        <v>9</v>
      </c>
      <c r="E93" s="102" t="s">
        <v>60</v>
      </c>
      <c r="F93" s="118"/>
      <c r="G93" s="36"/>
      <c r="H93" s="118"/>
      <c r="I93" s="118"/>
      <c r="J93" s="101">
        <v>9</v>
      </c>
      <c r="K93" s="140"/>
      <c r="L93" s="36"/>
      <c r="M93" s="36"/>
    </row>
    <row r="94" spans="1:13" ht="15.75">
      <c r="A94" s="30">
        <v>73</v>
      </c>
      <c r="B94" s="79" t="s">
        <v>154</v>
      </c>
      <c r="C94" s="80"/>
      <c r="D94" s="162">
        <f t="shared" si="1"/>
        <v>36</v>
      </c>
      <c r="E94" s="102" t="s">
        <v>65</v>
      </c>
      <c r="F94" s="118"/>
      <c r="G94" s="36"/>
      <c r="H94" s="118"/>
      <c r="I94" s="118"/>
      <c r="J94" s="101">
        <v>36</v>
      </c>
      <c r="K94" s="140"/>
      <c r="L94" s="36"/>
      <c r="M94" s="36"/>
    </row>
    <row r="95" spans="1:13" ht="15.75">
      <c r="A95" s="30">
        <v>74</v>
      </c>
      <c r="B95" s="79" t="s">
        <v>155</v>
      </c>
      <c r="C95" s="80"/>
      <c r="D95" s="162">
        <f t="shared" si="1"/>
        <v>92</v>
      </c>
      <c r="E95" s="102" t="s">
        <v>65</v>
      </c>
      <c r="F95" s="118"/>
      <c r="G95" s="36"/>
      <c r="H95" s="118"/>
      <c r="I95" s="118"/>
      <c r="J95" s="101">
        <v>92</v>
      </c>
      <c r="K95" s="140"/>
      <c r="L95" s="36"/>
      <c r="M95" s="36"/>
    </row>
    <row r="96" spans="1:13" ht="15.75">
      <c r="A96" s="30">
        <v>75</v>
      </c>
      <c r="B96" s="79" t="s">
        <v>156</v>
      </c>
      <c r="C96" s="80"/>
      <c r="D96" s="162">
        <f t="shared" si="1"/>
        <v>2562</v>
      </c>
      <c r="E96" s="102" t="s">
        <v>60</v>
      </c>
      <c r="F96" s="118"/>
      <c r="G96" s="36"/>
      <c r="H96" s="118"/>
      <c r="I96" s="118"/>
      <c r="J96" s="101">
        <v>2562</v>
      </c>
      <c r="K96" s="140"/>
      <c r="L96" s="36"/>
      <c r="M96" s="36"/>
    </row>
    <row r="97" spans="1:13" ht="15.75">
      <c r="A97" s="30">
        <v>76</v>
      </c>
      <c r="B97" s="79" t="s">
        <v>157</v>
      </c>
      <c r="C97" s="80"/>
      <c r="D97" s="162">
        <f t="shared" si="1"/>
        <v>1200</v>
      </c>
      <c r="E97" s="102" t="s">
        <v>94</v>
      </c>
      <c r="F97" s="118"/>
      <c r="G97" s="36"/>
      <c r="H97" s="118"/>
      <c r="I97" s="118"/>
      <c r="J97" s="104">
        <v>1200</v>
      </c>
      <c r="K97" s="140"/>
      <c r="L97" s="36"/>
      <c r="M97" s="36"/>
    </row>
    <row r="98" spans="1:13" ht="15.75">
      <c r="A98" s="30">
        <v>77</v>
      </c>
      <c r="B98" s="79" t="s">
        <v>158</v>
      </c>
      <c r="C98" s="80"/>
      <c r="D98" s="162">
        <f t="shared" si="1"/>
        <v>1</v>
      </c>
      <c r="E98" s="102" t="s">
        <v>65</v>
      </c>
      <c r="F98" s="118"/>
      <c r="G98" s="36"/>
      <c r="H98" s="118"/>
      <c r="I98" s="118"/>
      <c r="J98" s="104">
        <v>1</v>
      </c>
      <c r="K98" s="140"/>
      <c r="L98" s="36"/>
      <c r="M98" s="36"/>
    </row>
    <row r="99" spans="1:13" ht="15.75">
      <c r="A99" s="30">
        <v>78</v>
      </c>
      <c r="B99" s="204" t="s">
        <v>159</v>
      </c>
      <c r="C99" s="205"/>
      <c r="D99" s="162">
        <f t="shared" si="1"/>
        <v>19</v>
      </c>
      <c r="E99" s="102" t="s">
        <v>93</v>
      </c>
      <c r="F99" s="118"/>
      <c r="G99" s="36"/>
      <c r="H99" s="118"/>
      <c r="I99" s="118"/>
      <c r="J99" s="104">
        <v>19</v>
      </c>
      <c r="K99" s="140"/>
      <c r="L99" s="36"/>
      <c r="M99" s="36"/>
    </row>
    <row r="100" spans="1:13" ht="15.75">
      <c r="A100" s="30">
        <v>79</v>
      </c>
      <c r="B100" s="79" t="s">
        <v>160</v>
      </c>
      <c r="C100" s="80"/>
      <c r="D100" s="162">
        <f t="shared" si="1"/>
        <v>40</v>
      </c>
      <c r="E100" s="102" t="s">
        <v>161</v>
      </c>
      <c r="F100" s="118"/>
      <c r="G100" s="36"/>
      <c r="H100" s="118"/>
      <c r="I100" s="118"/>
      <c r="J100" s="104">
        <v>40</v>
      </c>
      <c r="K100" s="140"/>
      <c r="L100" s="36"/>
      <c r="M100" s="36"/>
    </row>
    <row r="101" spans="1:13" ht="15.75">
      <c r="A101" s="30">
        <v>80</v>
      </c>
      <c r="B101" s="79" t="s">
        <v>162</v>
      </c>
      <c r="C101" s="80"/>
      <c r="D101" s="162">
        <f t="shared" si="1"/>
        <v>1007</v>
      </c>
      <c r="E101" s="102" t="s">
        <v>60</v>
      </c>
      <c r="F101" s="118"/>
      <c r="G101" s="36"/>
      <c r="H101" s="118"/>
      <c r="I101" s="118"/>
      <c r="J101" s="104">
        <v>1007</v>
      </c>
      <c r="K101" s="140"/>
      <c r="L101" s="36"/>
      <c r="M101" s="36"/>
    </row>
    <row r="102" spans="1:13" ht="15.75">
      <c r="A102" s="30">
        <v>81</v>
      </c>
      <c r="B102" s="204" t="s">
        <v>163</v>
      </c>
      <c r="C102" s="205"/>
      <c r="D102" s="162">
        <f t="shared" si="1"/>
        <v>14</v>
      </c>
      <c r="E102" s="102" t="s">
        <v>118</v>
      </c>
      <c r="F102" s="118"/>
      <c r="G102" s="36"/>
      <c r="H102" s="118"/>
      <c r="I102" s="118"/>
      <c r="J102" s="104">
        <v>14</v>
      </c>
      <c r="K102" s="140"/>
      <c r="L102" s="36"/>
      <c r="M102" s="36"/>
    </row>
    <row r="103" spans="1:13" ht="15.75">
      <c r="A103" s="30">
        <v>82</v>
      </c>
      <c r="B103" s="204" t="s">
        <v>164</v>
      </c>
      <c r="C103" s="205"/>
      <c r="D103" s="162">
        <f t="shared" si="1"/>
        <v>45</v>
      </c>
      <c r="E103" s="102" t="s">
        <v>152</v>
      </c>
      <c r="F103" s="118"/>
      <c r="G103" s="36"/>
      <c r="H103" s="118"/>
      <c r="I103" s="118"/>
      <c r="J103" s="104">
        <v>45</v>
      </c>
      <c r="K103" s="140"/>
      <c r="L103" s="36"/>
      <c r="M103" s="36"/>
    </row>
    <row r="104" spans="1:13" ht="15.75">
      <c r="A104" s="30">
        <v>83</v>
      </c>
      <c r="B104" s="79" t="s">
        <v>165</v>
      </c>
      <c r="C104" s="80"/>
      <c r="D104" s="162">
        <f t="shared" si="1"/>
        <v>51</v>
      </c>
      <c r="E104" s="102" t="s">
        <v>65</v>
      </c>
      <c r="F104" s="118"/>
      <c r="G104" s="36"/>
      <c r="H104" s="118"/>
      <c r="I104" s="118"/>
      <c r="J104" s="104">
        <v>51</v>
      </c>
      <c r="K104" s="140"/>
      <c r="L104" s="36"/>
      <c r="M104" s="36"/>
    </row>
    <row r="105" spans="1:13" ht="15.75">
      <c r="A105" s="30">
        <v>84</v>
      </c>
      <c r="B105" s="214" t="s">
        <v>166</v>
      </c>
      <c r="C105" s="215"/>
      <c r="D105" s="162">
        <f t="shared" si="1"/>
        <v>7</v>
      </c>
      <c r="E105" s="102" t="s">
        <v>65</v>
      </c>
      <c r="F105" s="118"/>
      <c r="G105" s="36"/>
      <c r="H105" s="118"/>
      <c r="I105" s="118"/>
      <c r="J105" s="104">
        <v>7</v>
      </c>
      <c r="K105" s="140"/>
      <c r="L105" s="36"/>
      <c r="M105" s="36"/>
    </row>
    <row r="106" spans="1:13" ht="15.75">
      <c r="A106" s="30">
        <v>85</v>
      </c>
      <c r="B106" s="204" t="s">
        <v>167</v>
      </c>
      <c r="C106" s="205"/>
      <c r="D106" s="162">
        <f t="shared" si="1"/>
        <v>3</v>
      </c>
      <c r="E106" s="102" t="s">
        <v>65</v>
      </c>
      <c r="F106" s="118"/>
      <c r="G106" s="36"/>
      <c r="H106" s="118"/>
      <c r="I106" s="118"/>
      <c r="J106" s="104">
        <v>3</v>
      </c>
      <c r="K106" s="140"/>
      <c r="L106" s="36"/>
      <c r="M106" s="36"/>
    </row>
    <row r="107" spans="1:13" ht="15.75">
      <c r="A107" s="30">
        <v>86</v>
      </c>
      <c r="B107" s="79" t="s">
        <v>168</v>
      </c>
      <c r="C107" s="80"/>
      <c r="D107" s="162">
        <f t="shared" si="1"/>
        <v>26</v>
      </c>
      <c r="E107" s="102" t="s">
        <v>65</v>
      </c>
      <c r="F107" s="118"/>
      <c r="G107" s="36"/>
      <c r="H107" s="118"/>
      <c r="I107" s="118"/>
      <c r="J107" s="104">
        <v>26</v>
      </c>
      <c r="K107" s="140"/>
      <c r="L107" s="36"/>
      <c r="M107" s="36"/>
    </row>
    <row r="108" spans="1:13" ht="15.75">
      <c r="A108" s="30">
        <v>87</v>
      </c>
      <c r="B108" s="79" t="s">
        <v>169</v>
      </c>
      <c r="C108" s="80"/>
      <c r="D108" s="162">
        <f t="shared" si="1"/>
        <v>10</v>
      </c>
      <c r="E108" s="102" t="s">
        <v>170</v>
      </c>
      <c r="F108" s="118"/>
      <c r="G108" s="36"/>
      <c r="H108" s="118"/>
      <c r="I108" s="118"/>
      <c r="J108" s="104">
        <v>10</v>
      </c>
      <c r="K108" s="140"/>
      <c r="L108" s="36"/>
      <c r="M108" s="36"/>
    </row>
    <row r="109" spans="1:13" ht="15.75">
      <c r="A109" s="30">
        <v>88</v>
      </c>
      <c r="B109" s="79" t="s">
        <v>171</v>
      </c>
      <c r="C109" s="80"/>
      <c r="D109" s="162">
        <f t="shared" si="1"/>
        <v>2</v>
      </c>
      <c r="E109" s="102" t="s">
        <v>65</v>
      </c>
      <c r="F109" s="118"/>
      <c r="G109" s="36"/>
      <c r="H109" s="118"/>
      <c r="I109" s="118"/>
      <c r="J109" s="104">
        <v>2</v>
      </c>
      <c r="K109" s="140"/>
      <c r="L109" s="36"/>
      <c r="M109" s="36"/>
    </row>
    <row r="110" spans="1:13" ht="15.75">
      <c r="A110" s="30">
        <v>89</v>
      </c>
      <c r="B110" s="79" t="s">
        <v>172</v>
      </c>
      <c r="C110" s="80"/>
      <c r="D110" s="162">
        <f t="shared" si="1"/>
        <v>105</v>
      </c>
      <c r="E110" s="102" t="s">
        <v>60</v>
      </c>
      <c r="F110" s="118"/>
      <c r="G110" s="36"/>
      <c r="H110" s="118"/>
      <c r="I110" s="118"/>
      <c r="J110" s="104">
        <v>105</v>
      </c>
      <c r="K110" s="140"/>
      <c r="L110" s="36"/>
      <c r="M110" s="36"/>
    </row>
    <row r="111" spans="1:13" ht="31.5">
      <c r="A111" s="30">
        <v>90</v>
      </c>
      <c r="B111" s="79" t="s">
        <v>173</v>
      </c>
      <c r="C111" s="80"/>
      <c r="D111" s="162">
        <f t="shared" si="1"/>
        <v>8</v>
      </c>
      <c r="E111" s="103" t="s">
        <v>65</v>
      </c>
      <c r="F111" s="118"/>
      <c r="G111" s="36"/>
      <c r="H111" s="118"/>
      <c r="I111" s="118"/>
      <c r="J111" s="104">
        <v>8</v>
      </c>
      <c r="K111" s="140"/>
      <c r="L111" s="36"/>
      <c r="M111" s="36"/>
    </row>
    <row r="112" spans="1:13" ht="15.75">
      <c r="A112" s="30">
        <v>91</v>
      </c>
      <c r="B112" s="79" t="s">
        <v>174</v>
      </c>
      <c r="C112" s="80"/>
      <c r="D112" s="162">
        <f t="shared" si="1"/>
        <v>1</v>
      </c>
      <c r="E112" s="102" t="s">
        <v>65</v>
      </c>
      <c r="F112" s="118"/>
      <c r="G112" s="36"/>
      <c r="H112" s="118"/>
      <c r="I112" s="118"/>
      <c r="J112" s="104">
        <v>1</v>
      </c>
      <c r="K112" s="140"/>
      <c r="L112" s="36"/>
      <c r="M112" s="36"/>
    </row>
    <row r="113" spans="1:13" ht="15.75">
      <c r="A113" s="30">
        <v>92</v>
      </c>
      <c r="B113" s="204" t="s">
        <v>175</v>
      </c>
      <c r="C113" s="205"/>
      <c r="D113" s="162">
        <f t="shared" si="1"/>
        <v>24</v>
      </c>
      <c r="E113" s="102" t="s">
        <v>147</v>
      </c>
      <c r="F113" s="118"/>
      <c r="G113" s="36"/>
      <c r="H113" s="118"/>
      <c r="I113" s="118"/>
      <c r="J113" s="104">
        <v>24</v>
      </c>
      <c r="K113" s="140"/>
      <c r="L113" s="36"/>
      <c r="M113" s="36"/>
    </row>
    <row r="114" spans="1:13" ht="15.75">
      <c r="A114" s="30">
        <v>93</v>
      </c>
      <c r="B114" s="79" t="s">
        <v>176</v>
      </c>
      <c r="C114" s="80"/>
      <c r="D114" s="162">
        <f t="shared" si="1"/>
        <v>11</v>
      </c>
      <c r="E114" s="102" t="s">
        <v>65</v>
      </c>
      <c r="F114" s="118"/>
      <c r="G114" s="36"/>
      <c r="H114" s="118"/>
      <c r="I114" s="118"/>
      <c r="J114" s="104">
        <v>11</v>
      </c>
      <c r="K114" s="140"/>
      <c r="L114" s="36"/>
      <c r="M114" s="36"/>
    </row>
    <row r="115" spans="1:13" ht="15.75">
      <c r="A115" s="30">
        <v>94</v>
      </c>
      <c r="B115" s="79" t="s">
        <v>177</v>
      </c>
      <c r="C115" s="80"/>
      <c r="D115" s="162">
        <f t="shared" si="1"/>
        <v>24</v>
      </c>
      <c r="E115" s="102" t="s">
        <v>96</v>
      </c>
      <c r="F115" s="118"/>
      <c r="G115" s="36"/>
      <c r="H115" s="118"/>
      <c r="I115" s="118"/>
      <c r="J115" s="104">
        <v>24</v>
      </c>
      <c r="K115" s="140"/>
      <c r="L115" s="36"/>
      <c r="M115" s="36"/>
    </row>
    <row r="116" spans="1:13" ht="15.75">
      <c r="A116" s="30">
        <v>95</v>
      </c>
      <c r="B116" s="204" t="s">
        <v>178</v>
      </c>
      <c r="C116" s="205"/>
      <c r="D116" s="162">
        <f t="shared" si="1"/>
        <v>382</v>
      </c>
      <c r="E116" s="102" t="s">
        <v>60</v>
      </c>
      <c r="F116" s="118"/>
      <c r="G116" s="36"/>
      <c r="H116" s="118"/>
      <c r="I116" s="118"/>
      <c r="J116" s="104">
        <v>382</v>
      </c>
      <c r="K116" s="140"/>
      <c r="L116" s="36"/>
      <c r="M116" s="36"/>
    </row>
    <row r="117" spans="1:13" ht="15.75">
      <c r="A117" s="30">
        <v>96</v>
      </c>
      <c r="B117" s="79" t="s">
        <v>179</v>
      </c>
      <c r="C117" s="80"/>
      <c r="D117" s="162">
        <f t="shared" si="1"/>
        <v>34</v>
      </c>
      <c r="E117" s="102" t="s">
        <v>152</v>
      </c>
      <c r="F117" s="118"/>
      <c r="G117" s="36"/>
      <c r="H117" s="118"/>
      <c r="I117" s="118"/>
      <c r="J117" s="104">
        <v>34</v>
      </c>
      <c r="K117" s="140"/>
      <c r="L117" s="36"/>
      <c r="M117" s="36"/>
    </row>
    <row r="118" spans="1:13" ht="15.75">
      <c r="A118" s="30">
        <v>97</v>
      </c>
      <c r="B118" s="204" t="s">
        <v>180</v>
      </c>
      <c r="C118" s="205"/>
      <c r="D118" s="162">
        <f t="shared" si="1"/>
        <v>2450</v>
      </c>
      <c r="E118" s="102" t="s">
        <v>65</v>
      </c>
      <c r="F118" s="118"/>
      <c r="G118" s="36"/>
      <c r="H118" s="118"/>
      <c r="I118" s="118"/>
      <c r="J118" s="104">
        <v>2450</v>
      </c>
      <c r="K118" s="140"/>
      <c r="L118" s="36"/>
      <c r="M118" s="36"/>
    </row>
    <row r="119" spans="1:13" ht="15.75">
      <c r="A119" s="30">
        <v>98</v>
      </c>
      <c r="B119" s="79" t="s">
        <v>181</v>
      </c>
      <c r="C119" s="80"/>
      <c r="D119" s="162">
        <f t="shared" si="1"/>
        <v>1</v>
      </c>
      <c r="E119" s="102" t="s">
        <v>65</v>
      </c>
      <c r="F119" s="118"/>
      <c r="G119" s="36"/>
      <c r="H119" s="118"/>
      <c r="I119" s="118"/>
      <c r="J119" s="104">
        <v>1</v>
      </c>
      <c r="K119" s="140"/>
      <c r="L119" s="36"/>
      <c r="M119" s="36"/>
    </row>
    <row r="120" spans="1:13" ht="15.75">
      <c r="A120" s="30">
        <v>99</v>
      </c>
      <c r="B120" s="79" t="s">
        <v>182</v>
      </c>
      <c r="C120" s="80"/>
      <c r="D120" s="162">
        <f t="shared" si="1"/>
        <v>8200</v>
      </c>
      <c r="E120" s="102" t="s">
        <v>183</v>
      </c>
      <c r="F120" s="118"/>
      <c r="G120" s="36"/>
      <c r="H120" s="118"/>
      <c r="I120" s="118"/>
      <c r="J120" s="104">
        <v>8200</v>
      </c>
      <c r="K120" s="140"/>
      <c r="L120" s="36"/>
      <c r="M120" s="36"/>
    </row>
    <row r="121" spans="1:13" ht="15.75">
      <c r="A121" s="30">
        <v>100</v>
      </c>
      <c r="B121" s="204" t="s">
        <v>184</v>
      </c>
      <c r="C121" s="205"/>
      <c r="D121" s="162">
        <f t="shared" si="1"/>
        <v>1001</v>
      </c>
      <c r="E121" s="102" t="s">
        <v>65</v>
      </c>
      <c r="F121" s="118"/>
      <c r="G121" s="36"/>
      <c r="H121" s="118"/>
      <c r="I121" s="118"/>
      <c r="J121" s="104">
        <v>1001</v>
      </c>
      <c r="K121" s="140"/>
      <c r="L121" s="36"/>
      <c r="M121" s="36"/>
    </row>
    <row r="122" spans="1:13" ht="15.75">
      <c r="A122" s="30">
        <v>101</v>
      </c>
      <c r="B122" s="79" t="s">
        <v>185</v>
      </c>
      <c r="C122" s="80"/>
      <c r="D122" s="162">
        <f t="shared" si="1"/>
        <v>2</v>
      </c>
      <c r="E122" s="102" t="s">
        <v>65</v>
      </c>
      <c r="F122" s="118"/>
      <c r="G122" s="36"/>
      <c r="H122" s="118"/>
      <c r="I122" s="118"/>
      <c r="J122" s="104">
        <v>2</v>
      </c>
      <c r="K122" s="140"/>
      <c r="L122" s="36"/>
      <c r="M122" s="36"/>
    </row>
    <row r="123" spans="1:13" ht="30" customHeight="1">
      <c r="A123" s="30">
        <v>102</v>
      </c>
      <c r="B123" s="204" t="s">
        <v>186</v>
      </c>
      <c r="C123" s="205"/>
      <c r="D123" s="162">
        <f t="shared" si="1"/>
        <v>5</v>
      </c>
      <c r="E123" s="103" t="s">
        <v>118</v>
      </c>
      <c r="F123" s="118"/>
      <c r="G123" s="36"/>
      <c r="H123" s="118"/>
      <c r="I123" s="118"/>
      <c r="J123" s="104">
        <v>5</v>
      </c>
      <c r="K123" s="140"/>
      <c r="L123" s="36"/>
      <c r="M123" s="36"/>
    </row>
    <row r="124" spans="1:13" ht="15.75">
      <c r="A124" s="30">
        <v>103</v>
      </c>
      <c r="B124" s="79" t="s">
        <v>187</v>
      </c>
      <c r="C124" s="80"/>
      <c r="D124" s="162">
        <f t="shared" si="1"/>
        <v>1</v>
      </c>
      <c r="E124" s="102" t="s">
        <v>65</v>
      </c>
      <c r="F124" s="118"/>
      <c r="G124" s="36"/>
      <c r="H124" s="118"/>
      <c r="I124" s="118"/>
      <c r="J124" s="104">
        <v>1</v>
      </c>
      <c r="K124" s="140"/>
      <c r="L124" s="36"/>
      <c r="M124" s="36"/>
    </row>
    <row r="125" spans="1:13" ht="15.75">
      <c r="A125" s="30">
        <v>104</v>
      </c>
      <c r="B125" s="204" t="s">
        <v>188</v>
      </c>
      <c r="C125" s="205"/>
      <c r="D125" s="162">
        <f t="shared" si="1"/>
        <v>522</v>
      </c>
      <c r="E125" s="102" t="s">
        <v>152</v>
      </c>
      <c r="F125" s="118"/>
      <c r="G125" s="36"/>
      <c r="H125" s="118"/>
      <c r="I125" s="118"/>
      <c r="J125" s="104">
        <v>522</v>
      </c>
      <c r="K125" s="140"/>
      <c r="L125" s="36"/>
      <c r="M125" s="36"/>
    </row>
    <row r="126" spans="1:13" ht="15.75">
      <c r="A126" s="195">
        <v>105</v>
      </c>
      <c r="B126" s="198" t="s">
        <v>189</v>
      </c>
      <c r="C126" s="199"/>
      <c r="D126" s="162">
        <f t="shared" si="1"/>
        <v>249</v>
      </c>
      <c r="E126" s="105" t="s">
        <v>65</v>
      </c>
      <c r="F126" s="118"/>
      <c r="G126" s="36"/>
      <c r="H126" s="118"/>
      <c r="I126" s="118"/>
      <c r="J126" s="94">
        <v>249</v>
      </c>
      <c r="K126" s="140"/>
      <c r="L126" s="36"/>
      <c r="M126" s="36"/>
    </row>
    <row r="127" spans="1:13" ht="15.75">
      <c r="A127" s="196"/>
      <c r="B127" s="200"/>
      <c r="C127" s="201"/>
      <c r="D127" s="162">
        <f t="shared" si="1"/>
        <v>10</v>
      </c>
      <c r="E127" s="105" t="s">
        <v>152</v>
      </c>
      <c r="F127" s="118"/>
      <c r="G127" s="36"/>
      <c r="H127" s="118"/>
      <c r="I127" s="118"/>
      <c r="J127" s="94">
        <v>10</v>
      </c>
      <c r="K127" s="140"/>
      <c r="L127" s="36"/>
      <c r="M127" s="36"/>
    </row>
    <row r="128" spans="1:13" ht="15.75">
      <c r="A128" s="196"/>
      <c r="B128" s="200"/>
      <c r="C128" s="201"/>
      <c r="D128" s="162">
        <f t="shared" si="1"/>
        <v>10</v>
      </c>
      <c r="E128" s="105" t="s">
        <v>86</v>
      </c>
      <c r="F128" s="118"/>
      <c r="G128" s="36"/>
      <c r="H128" s="118"/>
      <c r="I128" s="118"/>
      <c r="J128" s="94">
        <v>10</v>
      </c>
      <c r="K128" s="140"/>
      <c r="L128" s="36"/>
      <c r="M128" s="36"/>
    </row>
    <row r="129" spans="1:13" ht="15.75">
      <c r="A129" s="197"/>
      <c r="B129" s="202"/>
      <c r="C129" s="203"/>
      <c r="D129" s="162">
        <f t="shared" si="1"/>
        <v>20</v>
      </c>
      <c r="E129" s="105" t="s">
        <v>118</v>
      </c>
      <c r="F129" s="118"/>
      <c r="G129" s="36"/>
      <c r="H129" s="118"/>
      <c r="I129" s="118"/>
      <c r="J129" s="94">
        <v>20</v>
      </c>
      <c r="K129" s="140"/>
      <c r="L129" s="36"/>
      <c r="M129" s="36"/>
    </row>
    <row r="130" spans="1:13" ht="15.75">
      <c r="A130" s="195">
        <v>106</v>
      </c>
      <c r="B130" s="198" t="s">
        <v>190</v>
      </c>
      <c r="C130" s="199"/>
      <c r="D130" s="162">
        <f t="shared" si="1"/>
        <v>1330</v>
      </c>
      <c r="E130" s="105" t="s">
        <v>65</v>
      </c>
      <c r="F130" s="118"/>
      <c r="G130" s="36"/>
      <c r="H130" s="118"/>
      <c r="I130" s="118"/>
      <c r="J130" s="94">
        <v>1330</v>
      </c>
      <c r="K130" s="140"/>
      <c r="L130" s="36"/>
      <c r="M130" s="36"/>
    </row>
    <row r="131" spans="1:13" ht="15.75">
      <c r="A131" s="196"/>
      <c r="B131" s="200"/>
      <c r="C131" s="201"/>
      <c r="D131" s="162">
        <f t="shared" si="1"/>
        <v>792</v>
      </c>
      <c r="E131" s="102" t="s">
        <v>191</v>
      </c>
      <c r="F131" s="118"/>
      <c r="G131" s="36"/>
      <c r="H131" s="118"/>
      <c r="I131" s="118"/>
      <c r="J131" s="94">
        <v>792</v>
      </c>
      <c r="K131" s="140"/>
      <c r="L131" s="36"/>
      <c r="M131" s="36"/>
    </row>
    <row r="132" spans="1:13" ht="15.75">
      <c r="A132" s="196"/>
      <c r="B132" s="200"/>
      <c r="C132" s="201"/>
      <c r="D132" s="162">
        <f t="shared" si="1"/>
        <v>20</v>
      </c>
      <c r="E132" s="102" t="s">
        <v>109</v>
      </c>
      <c r="F132" s="118"/>
      <c r="G132" s="36"/>
      <c r="H132" s="118"/>
      <c r="I132" s="118"/>
      <c r="J132" s="94">
        <v>20</v>
      </c>
      <c r="K132" s="140"/>
      <c r="L132" s="36"/>
      <c r="M132" s="36"/>
    </row>
    <row r="133" spans="1:13" ht="15.75">
      <c r="A133" s="196"/>
      <c r="B133" s="200"/>
      <c r="C133" s="201"/>
      <c r="D133" s="162">
        <f t="shared" si="1"/>
        <v>280</v>
      </c>
      <c r="E133" s="102" t="s">
        <v>192</v>
      </c>
      <c r="F133" s="118"/>
      <c r="G133" s="36"/>
      <c r="H133" s="118"/>
      <c r="I133" s="118"/>
      <c r="J133" s="94">
        <v>280</v>
      </c>
      <c r="K133" s="140"/>
      <c r="L133" s="36"/>
      <c r="M133" s="36"/>
    </row>
    <row r="134" spans="1:13" ht="15.75">
      <c r="A134" s="197"/>
      <c r="B134" s="202"/>
      <c r="C134" s="203"/>
      <c r="D134" s="162">
        <f t="shared" si="1"/>
        <v>262</v>
      </c>
      <c r="E134" s="102" t="s">
        <v>118</v>
      </c>
      <c r="F134" s="118"/>
      <c r="G134" s="36"/>
      <c r="H134" s="118"/>
      <c r="I134" s="118"/>
      <c r="J134" s="94">
        <v>262</v>
      </c>
      <c r="K134" s="140"/>
      <c r="L134" s="36"/>
      <c r="M134" s="36"/>
    </row>
    <row r="135" spans="1:13" ht="17.25">
      <c r="A135" s="4"/>
      <c r="B135" s="144"/>
      <c r="C135" s="144"/>
      <c r="D135" s="5"/>
      <c r="E135" s="145"/>
      <c r="F135" s="146"/>
      <c r="G135" s="5"/>
      <c r="H135" s="123"/>
      <c r="I135" s="123"/>
      <c r="J135" s="108"/>
      <c r="K135" s="123"/>
      <c r="L135" s="5"/>
      <c r="M135" s="147"/>
    </row>
    <row r="136" spans="1:13" ht="16.5">
      <c r="A136" s="179"/>
      <c r="B136" s="179"/>
      <c r="C136" s="179"/>
      <c r="D136" s="7"/>
      <c r="E136" s="106"/>
      <c r="F136" s="119"/>
      <c r="G136" s="193"/>
      <c r="H136" s="193"/>
      <c r="I136" s="193"/>
      <c r="J136" s="193"/>
      <c r="K136" s="193"/>
      <c r="L136" s="193"/>
    </row>
    <row r="137" spans="1:13" ht="16.5">
      <c r="B137" s="107"/>
      <c r="C137" s="107"/>
      <c r="D137" s="7"/>
      <c r="E137" s="106"/>
      <c r="F137" s="120"/>
      <c r="G137" s="31"/>
      <c r="H137" s="119"/>
      <c r="I137" s="119"/>
      <c r="J137" s="108"/>
      <c r="K137" s="123"/>
      <c r="L137" s="5"/>
    </row>
    <row r="138" spans="1:13">
      <c r="B138" s="107"/>
      <c r="C138" s="107"/>
      <c r="D138"/>
      <c r="E138" s="109"/>
      <c r="F138" s="130"/>
      <c r="G138"/>
      <c r="H138" s="123"/>
      <c r="I138" s="123"/>
      <c r="J138" s="108"/>
      <c r="K138" s="123"/>
      <c r="L138" s="5"/>
    </row>
    <row r="139" spans="1:13">
      <c r="B139" s="33"/>
      <c r="C139" s="33"/>
      <c r="D139" s="7"/>
      <c r="E139" s="109"/>
      <c r="F139" s="130"/>
      <c r="G139"/>
      <c r="H139" s="123"/>
      <c r="I139" s="123"/>
      <c r="J139" s="108"/>
      <c r="K139" s="123"/>
      <c r="L139" s="5"/>
    </row>
    <row r="140" spans="1:13" ht="16.5">
      <c r="B140" s="107"/>
      <c r="C140" s="107"/>
      <c r="D140" s="7"/>
      <c r="E140" s="109"/>
      <c r="F140" s="121"/>
      <c r="G140"/>
      <c r="H140" s="123"/>
      <c r="I140" s="123"/>
      <c r="J140" s="108"/>
      <c r="K140" s="123"/>
      <c r="L140" s="5"/>
    </row>
    <row r="141" spans="1:13" ht="16.5">
      <c r="A141" s="150"/>
      <c r="B141" s="150"/>
      <c r="C141" s="150"/>
      <c r="D141" s="6"/>
      <c r="E141" s="110"/>
      <c r="F141" s="122"/>
      <c r="G141" s="168"/>
      <c r="H141" s="168"/>
      <c r="I141" s="168"/>
      <c r="J141" s="168"/>
      <c r="K141" s="168"/>
      <c r="L141" s="168"/>
    </row>
    <row r="142" spans="1:13" ht="16.5">
      <c r="A142" s="4"/>
      <c r="B142" s="111"/>
      <c r="C142" s="111"/>
      <c r="D142" s="6"/>
      <c r="E142" s="110"/>
      <c r="F142" s="123"/>
      <c r="G142" s="143"/>
      <c r="H142" s="194"/>
      <c r="I142" s="194"/>
      <c r="J142" s="194"/>
      <c r="K142" s="194"/>
      <c r="L142" s="143"/>
    </row>
    <row r="143" spans="1:13">
      <c r="A143" s="4"/>
      <c r="B143" s="111"/>
      <c r="C143" s="111"/>
      <c r="D143" s="6"/>
      <c r="E143" s="110"/>
      <c r="F143" s="123"/>
      <c r="G143" s="5"/>
      <c r="H143" s="123"/>
      <c r="I143" s="123"/>
      <c r="J143" s="108"/>
      <c r="K143" s="123"/>
      <c r="L143" s="5"/>
    </row>
    <row r="144" spans="1:13">
      <c r="A144" s="4"/>
      <c r="B144" s="111"/>
      <c r="C144" s="111"/>
      <c r="D144" s="6"/>
      <c r="E144" s="110"/>
      <c r="F144" s="123"/>
      <c r="G144" s="5"/>
      <c r="H144" s="123"/>
      <c r="I144" s="123"/>
      <c r="J144" s="108"/>
      <c r="K144" s="123"/>
      <c r="L144" s="5"/>
    </row>
    <row r="145" spans="1:13">
      <c r="A145" s="4"/>
      <c r="B145" s="111"/>
      <c r="C145" s="111"/>
      <c r="D145" s="6"/>
      <c r="E145" s="110"/>
      <c r="F145" s="123"/>
      <c r="G145" s="5"/>
      <c r="H145" s="123"/>
      <c r="I145" s="123"/>
      <c r="J145" s="108"/>
      <c r="K145" s="123"/>
      <c r="L145" s="5"/>
    </row>
    <row r="146" spans="1:13">
      <c r="A146" s="4"/>
      <c r="B146" s="111"/>
      <c r="C146" s="111"/>
      <c r="D146" s="6"/>
      <c r="E146" s="110"/>
      <c r="F146" s="123"/>
      <c r="G146" s="5"/>
      <c r="H146" s="123"/>
      <c r="I146" s="123"/>
      <c r="J146" s="108"/>
      <c r="K146" s="123"/>
      <c r="L146" s="5"/>
      <c r="M146" s="12"/>
    </row>
    <row r="147" spans="1:13">
      <c r="A147" s="4"/>
      <c r="B147" s="111"/>
      <c r="C147" s="111"/>
      <c r="D147" s="6"/>
      <c r="E147" s="110"/>
      <c r="F147" s="123"/>
      <c r="G147" s="5"/>
      <c r="H147" s="123"/>
      <c r="I147" s="123"/>
      <c r="J147" s="108"/>
      <c r="K147" s="123"/>
      <c r="L147" s="5"/>
      <c r="M147" s="12"/>
    </row>
    <row r="148" spans="1:13" s="12" customFormat="1" ht="18" customHeight="1">
      <c r="A148" s="4"/>
      <c r="B148" s="111"/>
      <c r="C148" s="111"/>
      <c r="D148" s="6"/>
      <c r="E148" s="110"/>
      <c r="F148" s="123"/>
      <c r="G148" s="5"/>
      <c r="H148" s="123"/>
      <c r="I148" s="123"/>
      <c r="J148" s="108"/>
      <c r="K148" s="123"/>
      <c r="L148" s="5"/>
      <c r="M148" s="1"/>
    </row>
    <row r="149" spans="1:13" s="12" customFormat="1" ht="18" customHeight="1">
      <c r="A149" s="4"/>
      <c r="B149" s="111"/>
      <c r="C149" s="111"/>
      <c r="D149" s="6"/>
      <c r="E149" s="110"/>
      <c r="F149" s="123"/>
      <c r="G149" s="5"/>
      <c r="H149" s="123"/>
      <c r="I149" s="123"/>
      <c r="J149" s="108"/>
      <c r="K149" s="123"/>
      <c r="L149" s="5"/>
      <c r="M149" s="1"/>
    </row>
    <row r="150" spans="1:13">
      <c r="A150" s="4"/>
      <c r="B150" s="111"/>
      <c r="C150" s="111"/>
      <c r="D150" s="6"/>
      <c r="E150" s="110"/>
      <c r="F150" s="123"/>
      <c r="G150" s="5"/>
      <c r="H150" s="123"/>
      <c r="I150" s="123"/>
      <c r="J150" s="108"/>
      <c r="K150" s="123"/>
      <c r="L150" s="5"/>
    </row>
    <row r="151" spans="1:13">
      <c r="A151" s="4"/>
      <c r="B151" s="111"/>
      <c r="C151" s="111"/>
      <c r="D151" s="6"/>
      <c r="E151" s="110"/>
      <c r="F151" s="123"/>
      <c r="G151" s="5"/>
      <c r="H151" s="123"/>
      <c r="I151" s="123"/>
      <c r="J151" s="108"/>
      <c r="K151" s="123"/>
      <c r="L151" s="5"/>
    </row>
    <row r="152" spans="1:13">
      <c r="A152" s="4"/>
      <c r="B152" s="111"/>
      <c r="C152" s="111"/>
      <c r="D152" s="5"/>
      <c r="E152" s="6"/>
      <c r="F152" s="123"/>
      <c r="G152" s="5"/>
      <c r="H152" s="123"/>
      <c r="I152" s="123"/>
      <c r="J152" s="108"/>
      <c r="K152" s="123"/>
      <c r="L152" s="5"/>
      <c r="M152" s="5"/>
    </row>
    <row r="153" spans="1:13">
      <c r="A153" s="4"/>
      <c r="B153" s="111"/>
      <c r="C153" s="111"/>
      <c r="D153" s="5"/>
      <c r="E153" s="6"/>
      <c r="F153" s="123"/>
      <c r="G153" s="5"/>
      <c r="H153" s="123"/>
      <c r="I153" s="123"/>
      <c r="J153" s="108"/>
      <c r="K153" s="123"/>
      <c r="L153" s="5"/>
      <c r="M153" s="5"/>
    </row>
    <row r="154" spans="1:13">
      <c r="A154" s="4"/>
      <c r="B154" s="111"/>
      <c r="C154" s="111"/>
      <c r="D154" s="5"/>
      <c r="E154" s="6"/>
      <c r="F154" s="123"/>
      <c r="G154" s="5"/>
      <c r="H154" s="123"/>
      <c r="I154" s="123"/>
      <c r="J154" s="108"/>
      <c r="K154" s="123"/>
      <c r="L154" s="5"/>
      <c r="M154" s="5"/>
    </row>
    <row r="155" spans="1:13">
      <c r="A155" s="4"/>
      <c r="B155" s="111"/>
      <c r="C155" s="111"/>
      <c r="D155" s="5"/>
      <c r="E155" s="6"/>
      <c r="F155" s="123"/>
      <c r="G155" s="5"/>
      <c r="H155" s="123"/>
      <c r="I155" s="123"/>
      <c r="J155" s="108"/>
      <c r="K155" s="123"/>
      <c r="L155" s="5"/>
      <c r="M155" s="5"/>
    </row>
    <row r="156" spans="1:13">
      <c r="A156" s="4"/>
      <c r="B156" s="111"/>
      <c r="C156" s="111"/>
      <c r="D156" s="5"/>
      <c r="E156" s="6"/>
      <c r="F156" s="123"/>
      <c r="G156" s="5"/>
      <c r="H156" s="123"/>
      <c r="I156" s="123"/>
      <c r="J156" s="108"/>
      <c r="K156" s="123"/>
      <c r="L156" s="5"/>
      <c r="M156" s="5"/>
    </row>
    <row r="157" spans="1:13">
      <c r="A157" s="4"/>
      <c r="B157" s="111"/>
      <c r="C157" s="111"/>
      <c r="D157" s="5"/>
      <c r="E157" s="6"/>
      <c r="F157" s="123"/>
      <c r="G157" s="5"/>
      <c r="H157" s="123"/>
      <c r="I157" s="123"/>
      <c r="J157" s="108"/>
      <c r="K157" s="123"/>
      <c r="L157" s="5"/>
      <c r="M157" s="5"/>
    </row>
    <row r="158" spans="1:13">
      <c r="A158" s="4"/>
      <c r="B158" s="111"/>
      <c r="C158" s="111"/>
      <c r="D158" s="5"/>
      <c r="E158" s="6"/>
      <c r="F158" s="123"/>
      <c r="G158" s="5"/>
      <c r="H158" s="123"/>
      <c r="I158" s="123"/>
      <c r="J158" s="108"/>
      <c r="K158" s="123"/>
      <c r="L158" s="5"/>
      <c r="M158" s="5"/>
    </row>
    <row r="159" spans="1:13">
      <c r="A159" s="4"/>
      <c r="B159" s="111"/>
      <c r="C159" s="111"/>
      <c r="D159" s="5"/>
      <c r="E159" s="6"/>
      <c r="F159" s="123"/>
      <c r="G159" s="5"/>
      <c r="H159" s="123"/>
      <c r="I159" s="123"/>
      <c r="J159" s="108"/>
      <c r="K159" s="123"/>
      <c r="L159" s="5"/>
      <c r="M159" s="5"/>
    </row>
    <row r="160" spans="1:13">
      <c r="A160" s="4"/>
      <c r="B160" s="111"/>
      <c r="C160" s="111"/>
      <c r="D160" s="5"/>
      <c r="E160" s="6"/>
      <c r="F160" s="123"/>
      <c r="G160" s="5"/>
      <c r="H160" s="123"/>
      <c r="I160" s="123"/>
      <c r="J160" s="108"/>
      <c r="K160" s="123"/>
      <c r="L160" s="5"/>
      <c r="M160" s="5"/>
    </row>
    <row r="161" spans="1:13" ht="18.75" customHeight="1">
      <c r="A161" s="4"/>
      <c r="B161" s="111"/>
      <c r="C161" s="111"/>
      <c r="D161" s="5"/>
      <c r="E161" s="6"/>
      <c r="F161" s="123"/>
      <c r="G161" s="5"/>
      <c r="H161" s="123"/>
      <c r="I161" s="123"/>
      <c r="J161" s="108"/>
      <c r="K161" s="123"/>
      <c r="L161" s="5"/>
      <c r="M161" s="5"/>
    </row>
    <row r="162" spans="1:13">
      <c r="A162" s="4"/>
      <c r="B162" s="111"/>
      <c r="C162" s="111"/>
      <c r="D162" s="5"/>
      <c r="E162" s="6"/>
      <c r="F162" s="123"/>
      <c r="G162" s="5"/>
      <c r="H162" s="123"/>
      <c r="I162" s="123"/>
      <c r="J162" s="108"/>
      <c r="K162" s="123"/>
      <c r="L162" s="5"/>
      <c r="M162" s="5"/>
    </row>
    <row r="163" spans="1:13">
      <c r="A163" s="4"/>
      <c r="B163" s="111"/>
      <c r="C163" s="111"/>
      <c r="D163" s="5"/>
      <c r="E163" s="6"/>
      <c r="F163" s="123"/>
      <c r="G163" s="5"/>
      <c r="H163" s="123"/>
      <c r="I163" s="123"/>
      <c r="J163" s="108"/>
      <c r="K163" s="123"/>
      <c r="L163" s="5"/>
      <c r="M163" s="5"/>
    </row>
    <row r="164" spans="1:13">
      <c r="A164" s="4"/>
      <c r="B164" s="111"/>
      <c r="C164" s="111"/>
      <c r="D164" s="5"/>
      <c r="E164" s="6"/>
      <c r="F164" s="123"/>
      <c r="G164" s="5"/>
      <c r="H164" s="123"/>
      <c r="I164" s="123"/>
      <c r="J164" s="108"/>
      <c r="K164" s="123"/>
      <c r="L164" s="5"/>
      <c r="M164" s="5"/>
    </row>
    <row r="165" spans="1:13">
      <c r="A165" s="4"/>
      <c r="B165" s="111"/>
      <c r="C165" s="111"/>
      <c r="D165" s="5"/>
      <c r="E165" s="6"/>
      <c r="F165" s="123"/>
      <c r="G165" s="5"/>
      <c r="H165" s="123"/>
      <c r="I165" s="123"/>
      <c r="J165" s="108"/>
      <c r="K165" s="123"/>
      <c r="L165" s="5"/>
      <c r="M165" s="5"/>
    </row>
    <row r="166" spans="1:13">
      <c r="A166" s="4"/>
      <c r="B166" s="111"/>
      <c r="C166" s="111"/>
      <c r="D166" s="5"/>
      <c r="E166" s="6"/>
      <c r="F166" s="123"/>
      <c r="G166" s="5"/>
      <c r="H166" s="123"/>
      <c r="I166" s="123"/>
      <c r="J166" s="108"/>
      <c r="K166" s="123"/>
      <c r="L166" s="5"/>
      <c r="M166" s="5"/>
    </row>
    <row r="167" spans="1:13">
      <c r="A167" s="4"/>
      <c r="B167" s="111"/>
      <c r="C167" s="111"/>
      <c r="D167" s="5"/>
      <c r="E167" s="6"/>
      <c r="F167" s="123"/>
      <c r="G167" s="5"/>
      <c r="H167" s="123"/>
      <c r="I167" s="123"/>
      <c r="J167" s="108"/>
      <c r="K167" s="123"/>
      <c r="L167" s="5"/>
      <c r="M167" s="5"/>
    </row>
    <row r="168" spans="1:13">
      <c r="A168" s="4"/>
      <c r="B168" s="111"/>
      <c r="C168" s="111"/>
      <c r="D168" s="5"/>
      <c r="E168" s="6"/>
      <c r="F168" s="123"/>
      <c r="G168" s="5"/>
      <c r="H168" s="123"/>
      <c r="I168" s="123"/>
      <c r="J168" s="108"/>
      <c r="K168" s="123"/>
      <c r="L168" s="5"/>
      <c r="M168" s="5"/>
    </row>
    <row r="169" spans="1:13">
      <c r="A169" s="4"/>
      <c r="B169" s="111"/>
      <c r="C169" s="111"/>
      <c r="D169" s="5"/>
      <c r="E169" s="6"/>
      <c r="F169" s="123"/>
      <c r="G169" s="5"/>
      <c r="H169" s="123"/>
      <c r="I169" s="123"/>
      <c r="J169" s="108"/>
      <c r="K169" s="123"/>
      <c r="L169" s="5"/>
      <c r="M169" s="5"/>
    </row>
    <row r="170" spans="1:13">
      <c r="A170" s="4"/>
      <c r="B170" s="111"/>
      <c r="C170" s="111"/>
      <c r="D170" s="5"/>
      <c r="E170" s="6"/>
      <c r="F170" s="123"/>
      <c r="G170" s="5"/>
      <c r="H170" s="123"/>
      <c r="I170" s="123"/>
      <c r="J170" s="108"/>
      <c r="K170" s="123"/>
      <c r="L170" s="5"/>
      <c r="M170" s="5"/>
    </row>
    <row r="171" spans="1:13">
      <c r="A171" s="4"/>
      <c r="B171" s="111"/>
      <c r="C171" s="111"/>
      <c r="D171" s="5"/>
      <c r="E171" s="6"/>
      <c r="F171" s="123"/>
      <c r="G171" s="5"/>
      <c r="H171" s="123"/>
      <c r="I171" s="123"/>
      <c r="J171" s="108"/>
      <c r="K171" s="123"/>
      <c r="L171" s="5"/>
      <c r="M171" s="5"/>
    </row>
    <row r="172" spans="1:13" ht="20.25" customHeight="1">
      <c r="A172" s="4"/>
      <c r="B172" s="111"/>
      <c r="C172" s="111"/>
      <c r="D172" s="5"/>
      <c r="E172" s="6"/>
      <c r="F172" s="123"/>
      <c r="G172" s="5"/>
      <c r="H172" s="123"/>
      <c r="I172" s="123"/>
      <c r="J172" s="108"/>
      <c r="K172" s="123"/>
      <c r="L172" s="5"/>
      <c r="M172" s="5"/>
    </row>
    <row r="173" spans="1:13">
      <c r="A173" s="4"/>
      <c r="B173" s="111"/>
      <c r="C173" s="111"/>
      <c r="D173" s="5"/>
      <c r="E173" s="6"/>
      <c r="F173" s="123"/>
      <c r="G173" s="5"/>
      <c r="H173" s="123"/>
      <c r="I173" s="123"/>
      <c r="J173" s="108"/>
      <c r="K173" s="123"/>
      <c r="L173" s="5"/>
      <c r="M173" s="5"/>
    </row>
    <row r="174" spans="1:13">
      <c r="A174" s="4"/>
      <c r="B174" s="111"/>
      <c r="C174" s="111"/>
      <c r="D174" s="5"/>
      <c r="E174" s="6"/>
      <c r="F174" s="123"/>
      <c r="G174" s="5"/>
      <c r="H174" s="123"/>
      <c r="I174" s="123"/>
      <c r="J174" s="108"/>
      <c r="K174" s="123"/>
      <c r="L174" s="5"/>
      <c r="M174" s="5"/>
    </row>
    <row r="175" spans="1:13">
      <c r="A175" s="4"/>
      <c r="B175" s="111"/>
      <c r="C175" s="111"/>
      <c r="D175" s="5"/>
      <c r="E175" s="6"/>
      <c r="F175" s="123"/>
      <c r="G175" s="5"/>
      <c r="H175" s="123"/>
      <c r="I175" s="123"/>
      <c r="J175" s="108"/>
      <c r="K175" s="123"/>
      <c r="L175" s="5"/>
      <c r="M175" s="5"/>
    </row>
    <row r="176" spans="1:13" ht="16.5" customHeight="1">
      <c r="A176" s="4"/>
      <c r="B176" s="111"/>
      <c r="C176" s="111"/>
      <c r="D176" s="5"/>
      <c r="E176" s="6"/>
      <c r="F176" s="123"/>
      <c r="G176" s="5"/>
      <c r="H176" s="123"/>
      <c r="I176" s="123"/>
      <c r="J176" s="108"/>
      <c r="K176" s="123"/>
      <c r="L176" s="5"/>
      <c r="M176" s="5"/>
    </row>
    <row r="177" spans="1:13">
      <c r="A177" s="4"/>
      <c r="B177" s="111"/>
      <c r="C177" s="111"/>
      <c r="D177" s="5"/>
      <c r="E177" s="6"/>
      <c r="F177" s="123"/>
      <c r="G177" s="5"/>
      <c r="H177" s="123"/>
      <c r="I177" s="123"/>
      <c r="J177" s="108"/>
      <c r="K177" s="123"/>
      <c r="L177" s="5"/>
      <c r="M177" s="5"/>
    </row>
    <row r="178" spans="1:13">
      <c r="A178" s="4"/>
      <c r="B178" s="111"/>
      <c r="C178" s="111"/>
      <c r="D178" s="5"/>
      <c r="E178" s="6"/>
      <c r="F178" s="123"/>
      <c r="G178" s="5"/>
      <c r="H178" s="123"/>
      <c r="I178" s="123"/>
      <c r="J178" s="108"/>
      <c r="K178" s="123"/>
      <c r="L178" s="5"/>
      <c r="M178" s="5"/>
    </row>
    <row r="179" spans="1:13">
      <c r="A179" s="4"/>
      <c r="B179" s="111"/>
      <c r="C179" s="111"/>
      <c r="D179" s="5"/>
      <c r="E179" s="6"/>
      <c r="F179" s="123"/>
      <c r="G179" s="5"/>
      <c r="H179" s="123"/>
      <c r="I179" s="123"/>
      <c r="J179" s="108"/>
      <c r="K179" s="123"/>
      <c r="L179" s="5"/>
      <c r="M179" s="5"/>
    </row>
    <row r="180" spans="1:13">
      <c r="A180" s="4"/>
      <c r="B180" s="111"/>
      <c r="C180" s="111"/>
      <c r="D180" s="5"/>
      <c r="E180" s="6"/>
      <c r="F180" s="123"/>
      <c r="G180" s="5"/>
      <c r="H180" s="123"/>
      <c r="I180" s="123"/>
      <c r="J180" s="108"/>
      <c r="K180" s="123"/>
      <c r="L180" s="5"/>
      <c r="M180" s="5"/>
    </row>
    <row r="181" spans="1:13">
      <c r="A181" s="4"/>
      <c r="B181" s="111"/>
      <c r="C181" s="111"/>
      <c r="D181" s="5"/>
      <c r="E181" s="6"/>
      <c r="F181" s="123"/>
      <c r="G181" s="5"/>
      <c r="H181" s="123"/>
      <c r="I181" s="123"/>
      <c r="J181" s="108"/>
      <c r="K181" s="123"/>
      <c r="L181" s="5"/>
      <c r="M181" s="5"/>
    </row>
    <row r="182" spans="1:13">
      <c r="A182" s="4"/>
      <c r="B182" s="111"/>
      <c r="C182" s="111"/>
      <c r="D182" s="5"/>
      <c r="E182" s="6"/>
      <c r="F182" s="123"/>
      <c r="G182" s="5"/>
      <c r="H182" s="123"/>
      <c r="I182" s="123"/>
      <c r="J182" s="108"/>
      <c r="K182" s="123"/>
      <c r="L182" s="5"/>
      <c r="M182" s="5"/>
    </row>
    <row r="183" spans="1:13">
      <c r="A183" s="4"/>
      <c r="B183" s="111"/>
      <c r="C183" s="111"/>
      <c r="D183" s="5"/>
      <c r="E183" s="6"/>
      <c r="F183" s="123"/>
      <c r="G183" s="5"/>
      <c r="H183" s="123"/>
      <c r="I183" s="123"/>
      <c r="J183" s="108"/>
      <c r="K183" s="123"/>
      <c r="L183" s="5"/>
      <c r="M183" s="5"/>
    </row>
    <row r="184" spans="1:13">
      <c r="A184" s="4"/>
      <c r="B184" s="111"/>
      <c r="C184" s="111"/>
      <c r="D184" s="5"/>
      <c r="E184" s="6"/>
      <c r="F184" s="123"/>
      <c r="G184" s="5"/>
      <c r="H184" s="123"/>
      <c r="I184" s="123"/>
      <c r="J184" s="108"/>
      <c r="K184" s="123"/>
      <c r="L184" s="5"/>
      <c r="M184" s="5"/>
    </row>
    <row r="185" spans="1:13">
      <c r="A185" s="4"/>
      <c r="B185" s="111"/>
      <c r="C185" s="111"/>
      <c r="D185" s="5"/>
      <c r="E185" s="6"/>
      <c r="F185" s="123"/>
      <c r="G185" s="5"/>
      <c r="H185" s="123"/>
      <c r="I185" s="123"/>
      <c r="J185" s="108"/>
      <c r="K185" s="123"/>
      <c r="L185" s="5"/>
      <c r="M185" s="5"/>
    </row>
    <row r="186" spans="1:13">
      <c r="A186" s="4"/>
      <c r="B186" s="111"/>
      <c r="C186" s="111"/>
      <c r="D186" s="5"/>
      <c r="E186" s="6"/>
      <c r="F186" s="123"/>
      <c r="G186" s="5"/>
      <c r="H186" s="123"/>
      <c r="I186" s="123"/>
      <c r="J186" s="108"/>
      <c r="K186" s="123"/>
      <c r="L186" s="5"/>
      <c r="M186" s="5"/>
    </row>
    <row r="187" spans="1:13">
      <c r="A187" s="4"/>
      <c r="B187" s="111"/>
      <c r="C187" s="111"/>
      <c r="D187" s="5"/>
      <c r="E187" s="6"/>
      <c r="F187" s="123"/>
      <c r="G187" s="5"/>
      <c r="H187" s="123"/>
      <c r="I187" s="123"/>
      <c r="J187" s="108"/>
      <c r="K187" s="123"/>
      <c r="L187" s="5"/>
      <c r="M187" s="5"/>
    </row>
    <row r="188" spans="1:13">
      <c r="A188" s="4"/>
      <c r="B188" s="111"/>
      <c r="C188" s="111"/>
      <c r="D188" s="5"/>
      <c r="E188" s="6"/>
      <c r="F188" s="123"/>
      <c r="G188" s="5"/>
      <c r="H188" s="123"/>
      <c r="I188" s="123"/>
      <c r="J188" s="108"/>
      <c r="K188" s="123"/>
      <c r="L188" s="5"/>
      <c r="M188" s="5"/>
    </row>
    <row r="189" spans="1:13">
      <c r="A189" s="4"/>
      <c r="B189" s="111"/>
      <c r="C189" s="111"/>
      <c r="D189" s="5"/>
      <c r="E189" s="6"/>
      <c r="F189" s="123"/>
      <c r="G189" s="5"/>
      <c r="H189" s="123"/>
      <c r="I189" s="123"/>
      <c r="J189" s="108"/>
      <c r="K189" s="123"/>
      <c r="L189" s="5"/>
      <c r="M189" s="5"/>
    </row>
    <row r="190" spans="1:13">
      <c r="A190" s="4"/>
      <c r="B190" s="111"/>
      <c r="C190" s="111"/>
      <c r="D190" s="5"/>
      <c r="E190" s="6"/>
      <c r="F190" s="123"/>
      <c r="G190" s="5"/>
      <c r="H190" s="123"/>
      <c r="I190" s="123"/>
      <c r="J190" s="108"/>
      <c r="K190" s="123"/>
      <c r="L190" s="5"/>
      <c r="M190" s="5"/>
    </row>
    <row r="191" spans="1:13">
      <c r="A191" s="4"/>
      <c r="B191" s="111"/>
      <c r="C191" s="111"/>
      <c r="D191" s="5"/>
      <c r="E191" s="6"/>
      <c r="F191" s="123"/>
      <c r="G191" s="5"/>
      <c r="H191" s="123"/>
      <c r="I191" s="123"/>
      <c r="J191" s="108"/>
      <c r="K191" s="123"/>
      <c r="L191" s="5"/>
      <c r="M191" s="5"/>
    </row>
    <row r="192" spans="1:13">
      <c r="A192" s="4"/>
      <c r="B192" s="111"/>
      <c r="C192" s="111"/>
      <c r="D192" s="5"/>
      <c r="E192" s="6"/>
      <c r="F192" s="123"/>
      <c r="G192" s="5"/>
      <c r="H192" s="123"/>
      <c r="I192" s="123"/>
      <c r="J192" s="108"/>
      <c r="K192" s="123"/>
      <c r="L192" s="5"/>
      <c r="M192" s="5"/>
    </row>
    <row r="193" spans="1:13">
      <c r="A193" s="4"/>
      <c r="B193" s="111"/>
      <c r="C193" s="111"/>
      <c r="D193" s="5"/>
      <c r="E193" s="6"/>
      <c r="F193" s="123"/>
      <c r="G193" s="5"/>
      <c r="H193" s="123"/>
      <c r="I193" s="123"/>
      <c r="J193" s="108"/>
      <c r="K193" s="123"/>
      <c r="L193" s="5"/>
      <c r="M193" s="5"/>
    </row>
    <row r="194" spans="1:13">
      <c r="A194" s="4"/>
      <c r="B194" s="111"/>
      <c r="C194" s="111"/>
      <c r="D194" s="5"/>
      <c r="E194" s="6"/>
      <c r="F194" s="123"/>
      <c r="G194" s="5"/>
      <c r="H194" s="123"/>
      <c r="I194" s="123"/>
      <c r="J194" s="108"/>
      <c r="K194" s="123"/>
      <c r="L194" s="5"/>
      <c r="M194" s="5"/>
    </row>
    <row r="195" spans="1:13">
      <c r="A195" s="4"/>
      <c r="B195" s="111"/>
      <c r="C195" s="111"/>
      <c r="D195" s="5"/>
      <c r="E195" s="6"/>
      <c r="F195" s="123"/>
      <c r="G195" s="5"/>
      <c r="H195" s="123"/>
      <c r="I195" s="123"/>
      <c r="J195" s="108"/>
      <c r="K195" s="123"/>
      <c r="L195" s="5"/>
      <c r="M195" s="5"/>
    </row>
    <row r="196" spans="1:13">
      <c r="A196" s="4"/>
      <c r="B196" s="111"/>
      <c r="C196" s="111"/>
      <c r="D196" s="5"/>
      <c r="E196" s="6"/>
      <c r="F196" s="123"/>
      <c r="G196" s="5"/>
      <c r="H196" s="123"/>
      <c r="I196" s="123"/>
      <c r="J196" s="108"/>
      <c r="K196" s="123"/>
      <c r="L196" s="5"/>
      <c r="M196" s="5"/>
    </row>
    <row r="197" spans="1:13">
      <c r="A197" s="4"/>
      <c r="B197" s="111"/>
      <c r="C197" s="111"/>
      <c r="D197" s="5"/>
      <c r="E197" s="6"/>
      <c r="F197" s="123"/>
      <c r="G197" s="5"/>
      <c r="H197" s="123"/>
      <c r="I197" s="123"/>
      <c r="J197" s="108"/>
      <c r="K197" s="123"/>
      <c r="L197" s="5"/>
      <c r="M197" s="5"/>
    </row>
    <row r="198" spans="1:13">
      <c r="A198" s="4"/>
      <c r="B198" s="111"/>
      <c r="C198" s="111"/>
      <c r="D198" s="5"/>
      <c r="E198" s="6"/>
      <c r="F198" s="123"/>
      <c r="G198" s="5"/>
      <c r="H198" s="123"/>
      <c r="I198" s="123"/>
      <c r="J198" s="108"/>
      <c r="K198" s="123"/>
      <c r="L198" s="5"/>
      <c r="M198" s="5"/>
    </row>
    <row r="199" spans="1:13">
      <c r="A199" s="4"/>
      <c r="B199" s="111"/>
      <c r="C199" s="111"/>
      <c r="D199" s="5"/>
      <c r="E199" s="6"/>
      <c r="F199" s="123"/>
      <c r="G199" s="5"/>
      <c r="H199" s="123"/>
      <c r="I199" s="123"/>
      <c r="J199" s="108"/>
      <c r="K199" s="123"/>
      <c r="L199" s="5"/>
      <c r="M199" s="5"/>
    </row>
    <row r="200" spans="1:13">
      <c r="A200" s="4"/>
      <c r="B200" s="111"/>
      <c r="C200" s="111"/>
      <c r="D200" s="5"/>
      <c r="E200" s="6"/>
      <c r="F200" s="123"/>
      <c r="G200" s="5"/>
      <c r="H200" s="123"/>
      <c r="I200" s="123"/>
      <c r="J200" s="108"/>
      <c r="K200" s="123"/>
      <c r="L200" s="5"/>
      <c r="M200" s="5"/>
    </row>
    <row r="201" spans="1:13">
      <c r="A201" s="4"/>
      <c r="B201" s="111"/>
      <c r="C201" s="111"/>
      <c r="D201" s="5"/>
      <c r="E201" s="6"/>
      <c r="F201" s="123"/>
      <c r="G201" s="5"/>
      <c r="H201" s="123"/>
      <c r="I201" s="123"/>
      <c r="J201" s="108"/>
      <c r="K201" s="123"/>
      <c r="L201" s="5"/>
      <c r="M201" s="5"/>
    </row>
    <row r="202" spans="1:13">
      <c r="A202" s="4"/>
      <c r="B202" s="111"/>
      <c r="C202" s="111"/>
      <c r="D202" s="5"/>
      <c r="E202" s="6"/>
      <c r="F202" s="123"/>
      <c r="G202" s="5"/>
      <c r="H202" s="123"/>
      <c r="I202" s="123"/>
      <c r="J202" s="108"/>
      <c r="K202" s="123"/>
      <c r="L202" s="5"/>
      <c r="M202" s="5"/>
    </row>
    <row r="203" spans="1:13">
      <c r="A203" s="4"/>
      <c r="B203" s="111"/>
      <c r="C203" s="111"/>
      <c r="D203" s="5"/>
      <c r="E203" s="6"/>
      <c r="F203" s="123"/>
      <c r="G203" s="5"/>
      <c r="H203" s="123"/>
      <c r="I203" s="123"/>
      <c r="J203" s="108"/>
      <c r="K203" s="123"/>
      <c r="L203" s="5"/>
      <c r="M203" s="5"/>
    </row>
    <row r="204" spans="1:13">
      <c r="A204" s="4"/>
      <c r="B204" s="111"/>
      <c r="C204" s="111"/>
      <c r="D204" s="5"/>
      <c r="E204" s="6"/>
      <c r="F204" s="123"/>
      <c r="G204" s="5"/>
      <c r="H204" s="123"/>
      <c r="I204" s="123"/>
      <c r="J204" s="108"/>
      <c r="K204" s="123"/>
      <c r="L204" s="5"/>
      <c r="M204" s="5"/>
    </row>
    <row r="205" spans="1:13">
      <c r="A205" s="4"/>
      <c r="B205" s="111"/>
      <c r="C205" s="111"/>
      <c r="D205" s="5"/>
      <c r="E205" s="6"/>
      <c r="F205" s="123"/>
      <c r="G205" s="5"/>
      <c r="H205" s="123"/>
      <c r="I205" s="123"/>
      <c r="J205" s="108"/>
      <c r="K205" s="123"/>
      <c r="L205" s="5"/>
      <c r="M205" s="5"/>
    </row>
    <row r="206" spans="1:13">
      <c r="A206" s="4"/>
      <c r="B206" s="111"/>
      <c r="C206" s="111"/>
      <c r="D206" s="5"/>
      <c r="E206" s="6"/>
      <c r="F206" s="123"/>
      <c r="G206" s="5"/>
      <c r="H206" s="123"/>
      <c r="I206" s="123"/>
      <c r="J206" s="108"/>
      <c r="K206" s="123"/>
      <c r="L206" s="5"/>
      <c r="M206" s="5"/>
    </row>
    <row r="207" spans="1:13">
      <c r="A207" s="4"/>
      <c r="B207" s="111"/>
      <c r="C207" s="111"/>
      <c r="D207" s="5"/>
      <c r="E207" s="6"/>
      <c r="F207" s="123"/>
      <c r="G207" s="5"/>
      <c r="H207" s="123"/>
      <c r="I207" s="123"/>
      <c r="J207" s="108"/>
      <c r="K207" s="123"/>
      <c r="L207" s="5"/>
      <c r="M207" s="5"/>
    </row>
    <row r="208" spans="1:13">
      <c r="A208" s="4"/>
      <c r="B208" s="111"/>
      <c r="C208" s="111"/>
      <c r="D208" s="5"/>
      <c r="E208" s="6"/>
      <c r="F208" s="123"/>
      <c r="G208" s="5"/>
      <c r="H208" s="123"/>
      <c r="I208" s="123"/>
      <c r="J208" s="108"/>
      <c r="K208" s="123"/>
      <c r="L208" s="5"/>
      <c r="M208" s="5"/>
    </row>
    <row r="209" spans="1:13">
      <c r="A209" s="4"/>
      <c r="B209" s="111"/>
      <c r="C209" s="111"/>
      <c r="D209" s="5"/>
      <c r="E209" s="6"/>
      <c r="F209" s="123"/>
      <c r="G209" s="5"/>
      <c r="H209" s="123"/>
      <c r="I209" s="123"/>
      <c r="J209" s="108"/>
      <c r="K209" s="123"/>
      <c r="L209" s="5"/>
      <c r="M209" s="5"/>
    </row>
    <row r="210" spans="1:13">
      <c r="A210" s="4"/>
      <c r="B210" s="111"/>
      <c r="C210" s="111"/>
      <c r="D210" s="5"/>
      <c r="E210" s="6"/>
      <c r="F210" s="123"/>
      <c r="G210" s="5"/>
      <c r="H210" s="123"/>
      <c r="I210" s="123"/>
      <c r="J210" s="108"/>
      <c r="K210" s="123"/>
      <c r="L210" s="5"/>
      <c r="M210" s="5"/>
    </row>
    <row r="211" spans="1:13">
      <c r="A211" s="4"/>
      <c r="B211" s="111"/>
      <c r="C211" s="111"/>
      <c r="D211" s="5"/>
      <c r="E211" s="6"/>
      <c r="F211" s="123"/>
      <c r="G211" s="5"/>
      <c r="H211" s="123"/>
      <c r="I211" s="123"/>
      <c r="J211" s="108"/>
      <c r="K211" s="123"/>
      <c r="L211" s="5"/>
      <c r="M211" s="5"/>
    </row>
    <row r="212" spans="1:13">
      <c r="A212" s="4"/>
      <c r="B212" s="111"/>
      <c r="C212" s="111"/>
      <c r="D212" s="5"/>
      <c r="E212" s="6"/>
      <c r="F212" s="123"/>
      <c r="G212" s="5"/>
      <c r="H212" s="123"/>
      <c r="I212" s="123"/>
      <c r="J212" s="108"/>
      <c r="K212" s="123"/>
      <c r="L212" s="5"/>
      <c r="M212" s="5"/>
    </row>
    <row r="213" spans="1:13">
      <c r="A213" s="4"/>
      <c r="B213" s="111"/>
      <c r="C213" s="111"/>
      <c r="D213" s="5"/>
      <c r="E213" s="6"/>
      <c r="F213" s="123"/>
      <c r="G213" s="5"/>
      <c r="H213" s="123"/>
      <c r="I213" s="123"/>
      <c r="J213" s="108"/>
      <c r="K213" s="123"/>
      <c r="L213" s="5"/>
      <c r="M213" s="5"/>
    </row>
    <row r="214" spans="1:13">
      <c r="A214" s="4"/>
      <c r="B214" s="111"/>
      <c r="C214" s="111"/>
      <c r="D214" s="5"/>
      <c r="E214" s="6"/>
      <c r="F214" s="123"/>
      <c r="G214" s="5"/>
      <c r="H214" s="123"/>
      <c r="I214" s="123"/>
      <c r="J214" s="108"/>
      <c r="K214" s="123"/>
      <c r="L214" s="5"/>
      <c r="M214" s="5"/>
    </row>
    <row r="215" spans="1:13">
      <c r="A215" s="4"/>
      <c r="B215" s="111"/>
      <c r="C215" s="111"/>
      <c r="D215" s="5"/>
      <c r="E215" s="6"/>
      <c r="F215" s="123"/>
      <c r="G215" s="5"/>
      <c r="H215" s="123"/>
      <c r="I215" s="123"/>
      <c r="J215" s="108"/>
      <c r="K215" s="123"/>
      <c r="L215" s="5"/>
      <c r="M215" s="5"/>
    </row>
    <row r="216" spans="1:13">
      <c r="A216" s="4"/>
      <c r="B216" s="111"/>
      <c r="C216" s="111"/>
      <c r="D216" s="5"/>
      <c r="E216" s="6"/>
      <c r="F216" s="123"/>
      <c r="G216" s="5"/>
      <c r="H216" s="123"/>
      <c r="I216" s="123"/>
      <c r="J216" s="108"/>
      <c r="K216" s="123"/>
      <c r="L216" s="5"/>
      <c r="M216" s="5"/>
    </row>
    <row r="217" spans="1:13">
      <c r="A217" s="4"/>
      <c r="B217" s="111"/>
      <c r="C217" s="111"/>
      <c r="D217" s="5"/>
      <c r="E217" s="6"/>
      <c r="F217" s="123"/>
      <c r="G217" s="5"/>
      <c r="H217" s="123"/>
      <c r="I217" s="123"/>
      <c r="J217" s="108"/>
      <c r="K217" s="123"/>
      <c r="L217" s="5"/>
      <c r="M217" s="5"/>
    </row>
    <row r="218" spans="1:13">
      <c r="A218" s="4"/>
      <c r="B218" s="111"/>
      <c r="C218" s="111"/>
      <c r="D218" s="5"/>
      <c r="E218" s="6"/>
      <c r="F218" s="123"/>
      <c r="G218" s="5"/>
      <c r="H218" s="123"/>
      <c r="I218" s="123"/>
      <c r="J218" s="108"/>
      <c r="K218" s="123"/>
      <c r="L218" s="5"/>
      <c r="M218" s="5"/>
    </row>
    <row r="219" spans="1:13">
      <c r="A219" s="4"/>
      <c r="B219" s="111"/>
      <c r="C219" s="111"/>
      <c r="D219" s="5"/>
      <c r="E219" s="6"/>
      <c r="F219" s="123"/>
      <c r="G219" s="5"/>
      <c r="H219" s="123"/>
      <c r="I219" s="123"/>
      <c r="J219" s="108"/>
      <c r="K219" s="123"/>
      <c r="L219" s="5"/>
      <c r="M219" s="5"/>
    </row>
    <row r="220" spans="1:13">
      <c r="A220" s="4"/>
      <c r="B220" s="111"/>
      <c r="C220" s="111"/>
      <c r="D220" s="5"/>
      <c r="E220" s="6"/>
      <c r="F220" s="123"/>
      <c r="G220" s="5"/>
      <c r="H220" s="123"/>
      <c r="I220" s="123"/>
      <c r="J220" s="108"/>
      <c r="K220" s="123"/>
      <c r="L220" s="5"/>
      <c r="M220" s="5"/>
    </row>
    <row r="221" spans="1:13">
      <c r="A221" s="4"/>
      <c r="B221" s="111"/>
      <c r="C221" s="111"/>
      <c r="D221" s="5"/>
      <c r="E221" s="6"/>
      <c r="F221" s="123"/>
      <c r="G221" s="5"/>
      <c r="H221" s="123"/>
      <c r="I221" s="123"/>
      <c r="J221" s="108"/>
      <c r="K221" s="123"/>
      <c r="L221" s="5"/>
      <c r="M221" s="5"/>
    </row>
    <row r="222" spans="1:13">
      <c r="A222" s="4"/>
      <c r="B222" s="111"/>
      <c r="C222" s="111"/>
      <c r="D222" s="5"/>
      <c r="E222" s="6"/>
      <c r="F222" s="123"/>
      <c r="G222" s="5"/>
      <c r="H222" s="123"/>
      <c r="I222" s="123"/>
      <c r="J222" s="108"/>
      <c r="K222" s="123"/>
      <c r="L222" s="5"/>
      <c r="M222" s="5"/>
    </row>
    <row r="223" spans="1:13">
      <c r="A223" s="4"/>
      <c r="B223" s="111"/>
      <c r="C223" s="111"/>
      <c r="D223" s="5"/>
      <c r="E223" s="6"/>
      <c r="F223" s="123"/>
      <c r="G223" s="5"/>
      <c r="H223" s="123"/>
      <c r="I223" s="123"/>
      <c r="J223" s="108"/>
      <c r="K223" s="123"/>
      <c r="L223" s="5"/>
      <c r="M223" s="5"/>
    </row>
    <row r="224" spans="1:13">
      <c r="A224" s="4"/>
      <c r="B224" s="111"/>
      <c r="C224" s="111"/>
      <c r="D224" s="5"/>
      <c r="E224" s="6"/>
      <c r="F224" s="123"/>
      <c r="G224" s="5"/>
      <c r="H224" s="123"/>
      <c r="I224" s="123"/>
      <c r="J224" s="108"/>
      <c r="K224" s="123"/>
      <c r="L224" s="5"/>
      <c r="M224" s="5"/>
    </row>
    <row r="225" spans="1:13">
      <c r="A225" s="4"/>
      <c r="B225" s="111"/>
      <c r="C225" s="111"/>
      <c r="D225" s="5"/>
      <c r="E225" s="6"/>
      <c r="F225" s="123"/>
      <c r="G225" s="5"/>
      <c r="H225" s="123"/>
      <c r="I225" s="123"/>
      <c r="J225" s="108"/>
      <c r="K225" s="123"/>
      <c r="L225" s="5"/>
      <c r="M225" s="5"/>
    </row>
    <row r="226" spans="1:13">
      <c r="A226" s="4"/>
      <c r="B226" s="111"/>
      <c r="C226" s="111"/>
      <c r="D226" s="5"/>
      <c r="E226" s="6"/>
      <c r="F226" s="123"/>
      <c r="G226" s="5"/>
      <c r="H226" s="123"/>
      <c r="I226" s="123"/>
      <c r="J226" s="108"/>
      <c r="K226" s="123"/>
      <c r="L226" s="5"/>
      <c r="M226" s="5"/>
    </row>
    <row r="227" spans="1:13">
      <c r="A227" s="4"/>
      <c r="B227" s="111"/>
      <c r="C227" s="111"/>
      <c r="D227" s="5"/>
      <c r="E227" s="6"/>
      <c r="F227" s="123"/>
      <c r="G227" s="5"/>
      <c r="H227" s="123"/>
      <c r="I227" s="123"/>
      <c r="J227" s="108"/>
      <c r="K227" s="123"/>
      <c r="L227" s="5"/>
      <c r="M227" s="5"/>
    </row>
    <row r="228" spans="1:13">
      <c r="A228" s="4"/>
      <c r="B228" s="111"/>
      <c r="C228" s="111"/>
      <c r="D228" s="5"/>
      <c r="E228" s="6"/>
      <c r="F228" s="123"/>
      <c r="G228" s="5"/>
      <c r="H228" s="123"/>
      <c r="I228" s="123"/>
      <c r="J228" s="108"/>
      <c r="K228" s="123"/>
      <c r="L228" s="5"/>
      <c r="M228" s="5"/>
    </row>
    <row r="229" spans="1:13">
      <c r="A229" s="4"/>
      <c r="B229" s="111"/>
      <c r="C229" s="111"/>
      <c r="D229" s="5"/>
      <c r="E229" s="6"/>
      <c r="F229" s="123"/>
      <c r="G229" s="5"/>
      <c r="H229" s="123"/>
      <c r="I229" s="123"/>
      <c r="J229" s="108"/>
      <c r="K229" s="123"/>
      <c r="L229" s="5"/>
      <c r="M229" s="5"/>
    </row>
    <row r="230" spans="1:13">
      <c r="A230" s="4"/>
      <c r="B230" s="111"/>
      <c r="C230" s="111"/>
      <c r="D230" s="5"/>
      <c r="E230" s="6"/>
      <c r="F230" s="123"/>
      <c r="G230" s="5"/>
      <c r="H230" s="123"/>
      <c r="I230" s="123"/>
      <c r="J230" s="108"/>
      <c r="K230" s="123"/>
      <c r="L230" s="5"/>
      <c r="M230" s="5"/>
    </row>
    <row r="231" spans="1:13">
      <c r="A231" s="4"/>
      <c r="B231" s="111"/>
      <c r="C231" s="111"/>
      <c r="D231" s="5"/>
      <c r="E231" s="6"/>
      <c r="F231" s="123"/>
      <c r="G231" s="5"/>
      <c r="H231" s="123"/>
      <c r="I231" s="123"/>
      <c r="J231" s="108"/>
      <c r="K231" s="123"/>
      <c r="L231" s="5"/>
      <c r="M231" s="5"/>
    </row>
    <row r="232" spans="1:13">
      <c r="A232" s="4"/>
      <c r="B232" s="111"/>
      <c r="C232" s="111"/>
      <c r="D232" s="5"/>
      <c r="E232" s="6"/>
      <c r="F232" s="123"/>
      <c r="G232" s="5"/>
      <c r="H232" s="123"/>
      <c r="I232" s="123"/>
      <c r="J232" s="108"/>
      <c r="K232" s="123"/>
      <c r="L232" s="5"/>
      <c r="M232" s="5"/>
    </row>
    <row r="233" spans="1:13">
      <c r="A233" s="4"/>
      <c r="B233" s="111"/>
      <c r="C233" s="111"/>
      <c r="D233" s="5"/>
      <c r="E233" s="6"/>
      <c r="F233" s="123"/>
      <c r="G233" s="5"/>
      <c r="H233" s="123"/>
      <c r="I233" s="123"/>
      <c r="J233" s="108"/>
      <c r="K233" s="123"/>
      <c r="L233" s="5"/>
      <c r="M233" s="5"/>
    </row>
    <row r="234" spans="1:13">
      <c r="A234" s="4"/>
      <c r="B234" s="111"/>
      <c r="C234" s="111"/>
      <c r="D234" s="5"/>
      <c r="E234" s="6"/>
      <c r="F234" s="123"/>
      <c r="G234" s="5"/>
      <c r="H234" s="123"/>
      <c r="I234" s="123"/>
      <c r="J234" s="108"/>
      <c r="K234" s="123"/>
      <c r="L234" s="5"/>
      <c r="M234" s="5"/>
    </row>
    <row r="235" spans="1:13">
      <c r="A235" s="4"/>
      <c r="B235" s="111"/>
      <c r="C235" s="111"/>
      <c r="D235" s="5"/>
      <c r="E235" s="6"/>
      <c r="F235" s="123"/>
      <c r="G235" s="5"/>
      <c r="H235" s="123"/>
      <c r="I235" s="123"/>
      <c r="J235" s="108"/>
      <c r="K235" s="123"/>
      <c r="L235" s="5"/>
      <c r="M235" s="5"/>
    </row>
    <row r="236" spans="1:13">
      <c r="A236" s="4"/>
      <c r="B236" s="111"/>
      <c r="C236" s="111"/>
      <c r="D236" s="5"/>
      <c r="E236" s="6"/>
      <c r="F236" s="123"/>
      <c r="G236" s="5"/>
      <c r="H236" s="123"/>
      <c r="I236" s="123"/>
      <c r="J236" s="108"/>
      <c r="K236" s="123"/>
      <c r="L236" s="5"/>
      <c r="M236" s="5"/>
    </row>
    <row r="237" spans="1:13">
      <c r="A237" s="4"/>
      <c r="B237" s="111"/>
      <c r="C237" s="111"/>
      <c r="D237" s="5"/>
      <c r="E237" s="6"/>
      <c r="F237" s="123"/>
      <c r="G237" s="5"/>
      <c r="H237" s="123"/>
      <c r="I237" s="123"/>
      <c r="J237" s="108"/>
      <c r="K237" s="123"/>
      <c r="L237" s="5"/>
      <c r="M237" s="5"/>
    </row>
    <row r="238" spans="1:13">
      <c r="A238" s="4"/>
      <c r="B238" s="111"/>
      <c r="C238" s="111"/>
      <c r="D238" s="5"/>
      <c r="E238" s="6"/>
      <c r="F238" s="123"/>
      <c r="G238" s="5"/>
      <c r="H238" s="123"/>
      <c r="I238" s="123"/>
      <c r="J238" s="108"/>
      <c r="K238" s="123"/>
      <c r="L238" s="5"/>
      <c r="M238" s="5"/>
    </row>
    <row r="239" spans="1:13">
      <c r="A239" s="4"/>
      <c r="B239" s="111"/>
      <c r="C239" s="111"/>
      <c r="D239" s="5"/>
      <c r="E239" s="6"/>
      <c r="F239" s="123"/>
      <c r="G239" s="5"/>
      <c r="H239" s="123"/>
      <c r="I239" s="123"/>
      <c r="J239" s="108"/>
      <c r="K239" s="123"/>
      <c r="L239" s="5"/>
      <c r="M239" s="5"/>
    </row>
    <row r="240" spans="1:13">
      <c r="A240" s="4"/>
      <c r="B240" s="111"/>
      <c r="C240" s="111"/>
      <c r="D240" s="5"/>
      <c r="E240" s="6"/>
      <c r="F240" s="123"/>
      <c r="G240" s="5"/>
      <c r="H240" s="123"/>
      <c r="I240" s="123"/>
      <c r="J240" s="108"/>
      <c r="K240" s="123"/>
      <c r="L240" s="5"/>
      <c r="M240" s="5"/>
    </row>
    <row r="241" spans="1:13">
      <c r="A241" s="4"/>
      <c r="B241" s="111"/>
      <c r="C241" s="111"/>
      <c r="D241" s="5"/>
      <c r="E241" s="6"/>
      <c r="F241" s="123"/>
      <c r="G241" s="5"/>
      <c r="H241" s="123"/>
      <c r="I241" s="123"/>
      <c r="J241" s="108"/>
      <c r="K241" s="123"/>
      <c r="L241" s="5"/>
      <c r="M241" s="5"/>
    </row>
    <row r="242" spans="1:13">
      <c r="A242" s="4"/>
      <c r="B242" s="111"/>
      <c r="C242" s="111"/>
      <c r="D242" s="5"/>
      <c r="E242" s="6"/>
      <c r="F242" s="123"/>
      <c r="G242" s="5"/>
      <c r="H242" s="123"/>
      <c r="I242" s="123"/>
      <c r="J242" s="108"/>
      <c r="K242" s="123"/>
      <c r="L242" s="5"/>
      <c r="M242" s="5"/>
    </row>
    <row r="243" spans="1:13">
      <c r="A243" s="4"/>
      <c r="B243" s="111"/>
      <c r="C243" s="111"/>
      <c r="D243" s="5"/>
      <c r="E243" s="6"/>
      <c r="F243" s="123"/>
      <c r="G243" s="5"/>
      <c r="H243" s="123"/>
      <c r="I243" s="123"/>
      <c r="J243" s="108"/>
      <c r="K243" s="123"/>
      <c r="L243" s="5"/>
      <c r="M243" s="5"/>
    </row>
    <row r="244" spans="1:13">
      <c r="A244" s="4"/>
      <c r="B244" s="111"/>
      <c r="C244" s="111"/>
      <c r="D244" s="5"/>
      <c r="E244" s="6"/>
      <c r="F244" s="123"/>
      <c r="G244" s="5"/>
      <c r="H244" s="123"/>
      <c r="I244" s="123"/>
      <c r="J244" s="108"/>
      <c r="K244" s="123"/>
      <c r="L244" s="5"/>
      <c r="M244" s="5"/>
    </row>
    <row r="245" spans="1:13">
      <c r="A245" s="4"/>
      <c r="B245" s="111"/>
      <c r="C245" s="111"/>
      <c r="D245" s="5"/>
      <c r="E245" s="6"/>
      <c r="F245" s="123"/>
      <c r="G245" s="5"/>
      <c r="H245" s="123"/>
      <c r="I245" s="123"/>
      <c r="J245" s="108"/>
      <c r="K245" s="123"/>
      <c r="L245" s="5"/>
      <c r="M245" s="5"/>
    </row>
    <row r="246" spans="1:13">
      <c r="A246" s="4"/>
      <c r="B246" s="111"/>
      <c r="C246" s="111"/>
      <c r="D246" s="5"/>
      <c r="E246" s="6"/>
      <c r="F246" s="123"/>
      <c r="G246" s="5"/>
      <c r="H246" s="123"/>
      <c r="I246" s="123"/>
      <c r="J246" s="108"/>
      <c r="K246" s="123"/>
      <c r="L246" s="5"/>
      <c r="M246" s="5"/>
    </row>
    <row r="247" spans="1:13">
      <c r="A247" s="4"/>
      <c r="B247" s="111"/>
      <c r="C247" s="111"/>
      <c r="D247" s="5"/>
      <c r="E247" s="6"/>
      <c r="F247" s="123"/>
      <c r="G247" s="5"/>
      <c r="H247" s="123"/>
      <c r="I247" s="123"/>
      <c r="J247" s="108"/>
      <c r="K247" s="123"/>
      <c r="L247" s="5"/>
      <c r="M247" s="5"/>
    </row>
    <row r="248" spans="1:13">
      <c r="A248" s="4"/>
      <c r="B248" s="111"/>
      <c r="C248" s="111"/>
      <c r="D248" s="5"/>
      <c r="E248" s="6"/>
      <c r="F248" s="123"/>
      <c r="G248" s="5"/>
      <c r="H248" s="123"/>
      <c r="I248" s="123"/>
      <c r="J248" s="108"/>
      <c r="K248" s="123"/>
      <c r="L248" s="5"/>
      <c r="M248" s="5"/>
    </row>
    <row r="249" spans="1:13">
      <c r="A249" s="4"/>
      <c r="B249" s="111"/>
      <c r="C249" s="111"/>
      <c r="D249" s="5"/>
      <c r="E249" s="6"/>
      <c r="F249" s="123"/>
      <c r="G249" s="5"/>
      <c r="H249" s="123"/>
      <c r="I249" s="123"/>
      <c r="J249" s="108"/>
      <c r="K249" s="123"/>
      <c r="L249" s="5"/>
      <c r="M249" s="5"/>
    </row>
    <row r="250" spans="1:13">
      <c r="A250" s="4"/>
      <c r="B250" s="111"/>
      <c r="C250" s="111"/>
      <c r="D250" s="5"/>
      <c r="E250" s="6"/>
      <c r="F250" s="123"/>
      <c r="G250" s="5"/>
      <c r="H250" s="123"/>
      <c r="I250" s="123"/>
      <c r="J250" s="108"/>
      <c r="K250" s="123"/>
      <c r="L250" s="5"/>
      <c r="M250" s="5"/>
    </row>
    <row r="251" spans="1:13">
      <c r="A251" s="4"/>
      <c r="B251" s="111"/>
      <c r="C251" s="111"/>
      <c r="D251" s="5"/>
      <c r="E251" s="6"/>
      <c r="F251" s="123"/>
      <c r="G251" s="5"/>
      <c r="H251" s="123"/>
      <c r="I251" s="123"/>
      <c r="J251" s="108"/>
      <c r="K251" s="123"/>
      <c r="L251" s="5"/>
      <c r="M251" s="5"/>
    </row>
    <row r="252" spans="1:13">
      <c r="A252" s="4"/>
      <c r="B252" s="111"/>
      <c r="C252" s="111"/>
      <c r="D252" s="5"/>
      <c r="E252" s="6"/>
      <c r="F252" s="123"/>
      <c r="G252" s="5"/>
      <c r="H252" s="123"/>
      <c r="I252" s="123"/>
      <c r="J252" s="108"/>
      <c r="K252" s="123"/>
      <c r="L252" s="5"/>
      <c r="M252" s="5"/>
    </row>
    <row r="253" spans="1:13">
      <c r="A253" s="4"/>
      <c r="B253" s="111"/>
      <c r="C253" s="111"/>
      <c r="D253" s="5"/>
      <c r="E253" s="6"/>
      <c r="F253" s="123"/>
      <c r="G253" s="5"/>
      <c r="H253" s="123"/>
      <c r="I253" s="123"/>
      <c r="J253" s="108"/>
      <c r="K253" s="123"/>
      <c r="L253" s="5"/>
      <c r="M253" s="5"/>
    </row>
    <row r="254" spans="1:13">
      <c r="A254" s="4"/>
      <c r="B254" s="111"/>
      <c r="C254" s="111"/>
      <c r="D254" s="5"/>
      <c r="E254" s="6"/>
      <c r="F254" s="123"/>
      <c r="G254" s="5"/>
      <c r="H254" s="123"/>
      <c r="I254" s="123"/>
      <c r="J254" s="108"/>
      <c r="K254" s="123"/>
      <c r="L254" s="5"/>
      <c r="M254" s="5"/>
    </row>
    <row r="255" spans="1:13">
      <c r="A255" s="4"/>
      <c r="B255" s="111"/>
      <c r="C255" s="111"/>
      <c r="D255" s="5"/>
      <c r="E255" s="6"/>
      <c r="F255" s="123"/>
      <c r="G255" s="5"/>
      <c r="H255" s="123"/>
      <c r="I255" s="123"/>
      <c r="J255" s="108"/>
      <c r="K255" s="123"/>
      <c r="L255" s="5"/>
      <c r="M255" s="5"/>
    </row>
    <row r="256" spans="1:13">
      <c r="A256" s="4"/>
      <c r="B256" s="111"/>
      <c r="C256" s="111"/>
      <c r="D256" s="5"/>
      <c r="E256" s="6"/>
      <c r="F256" s="123"/>
      <c r="G256" s="5"/>
      <c r="H256" s="123"/>
      <c r="I256" s="123"/>
      <c r="J256" s="108"/>
      <c r="K256" s="123"/>
      <c r="L256" s="5"/>
      <c r="M256" s="5"/>
    </row>
    <row r="257" spans="1:13">
      <c r="A257" s="4"/>
      <c r="B257" s="111"/>
      <c r="C257" s="111"/>
      <c r="D257" s="5"/>
      <c r="E257" s="6"/>
      <c r="F257" s="123"/>
      <c r="G257" s="5"/>
      <c r="H257" s="123"/>
      <c r="I257" s="123"/>
      <c r="J257" s="108"/>
      <c r="K257" s="123"/>
      <c r="L257" s="5"/>
      <c r="M257" s="5"/>
    </row>
    <row r="258" spans="1:13">
      <c r="A258" s="4"/>
      <c r="B258" s="111"/>
      <c r="C258" s="111"/>
      <c r="D258" s="5"/>
      <c r="E258" s="6"/>
      <c r="F258" s="123"/>
      <c r="G258" s="5"/>
      <c r="H258" s="123"/>
      <c r="I258" s="123"/>
      <c r="J258" s="108"/>
      <c r="K258" s="123"/>
      <c r="L258" s="5"/>
      <c r="M258" s="5"/>
    </row>
    <row r="259" spans="1:13">
      <c r="A259" s="4"/>
      <c r="B259" s="111"/>
      <c r="C259" s="111"/>
      <c r="D259" s="5"/>
      <c r="E259" s="6"/>
      <c r="F259" s="123"/>
      <c r="G259" s="5"/>
      <c r="H259" s="123"/>
      <c r="I259" s="123"/>
      <c r="J259" s="108"/>
      <c r="K259" s="123"/>
      <c r="L259" s="5"/>
      <c r="M259" s="5"/>
    </row>
    <row r="260" spans="1:13">
      <c r="A260" s="4"/>
      <c r="B260" s="111"/>
      <c r="C260" s="111"/>
      <c r="D260" s="5"/>
      <c r="E260" s="6"/>
      <c r="F260" s="123"/>
      <c r="G260" s="5"/>
      <c r="H260" s="123"/>
      <c r="I260" s="123"/>
      <c r="J260" s="108"/>
      <c r="K260" s="123"/>
      <c r="L260" s="5"/>
      <c r="M260" s="5"/>
    </row>
    <row r="261" spans="1:13">
      <c r="A261" s="4"/>
      <c r="B261" s="111"/>
      <c r="C261" s="111"/>
      <c r="D261" s="5"/>
      <c r="E261" s="6"/>
      <c r="F261" s="123"/>
      <c r="G261" s="5"/>
      <c r="H261" s="123"/>
      <c r="I261" s="123"/>
      <c r="J261" s="108"/>
      <c r="K261" s="123"/>
      <c r="L261" s="5"/>
      <c r="M261" s="5"/>
    </row>
    <row r="262" spans="1:13">
      <c r="A262" s="4"/>
      <c r="B262" s="111"/>
      <c r="C262" s="111"/>
      <c r="D262" s="5"/>
      <c r="E262" s="6"/>
      <c r="F262" s="123"/>
      <c r="G262" s="5"/>
      <c r="H262" s="123"/>
      <c r="I262" s="123"/>
      <c r="J262" s="108"/>
      <c r="K262" s="123"/>
      <c r="L262" s="5"/>
      <c r="M262" s="5"/>
    </row>
    <row r="263" spans="1:13">
      <c r="A263" s="4"/>
      <c r="B263" s="111"/>
      <c r="C263" s="111"/>
      <c r="D263" s="5"/>
      <c r="E263" s="6"/>
      <c r="F263" s="123"/>
      <c r="G263" s="5"/>
      <c r="H263" s="123"/>
      <c r="I263" s="123"/>
      <c r="J263" s="108"/>
      <c r="K263" s="123"/>
      <c r="L263" s="5"/>
      <c r="M263" s="5"/>
    </row>
    <row r="264" spans="1:13">
      <c r="A264" s="4"/>
      <c r="B264" s="111"/>
      <c r="C264" s="111"/>
      <c r="D264" s="5"/>
      <c r="E264" s="6"/>
      <c r="F264" s="123"/>
      <c r="G264" s="5"/>
      <c r="H264" s="123"/>
      <c r="I264" s="123"/>
      <c r="J264" s="108"/>
      <c r="K264" s="123"/>
      <c r="L264" s="5"/>
      <c r="M264" s="5"/>
    </row>
    <row r="265" spans="1:13">
      <c r="A265" s="4"/>
      <c r="B265" s="111"/>
      <c r="C265" s="111"/>
      <c r="D265" s="5"/>
      <c r="E265" s="6"/>
      <c r="F265" s="123"/>
      <c r="G265" s="5"/>
      <c r="H265" s="123"/>
      <c r="I265" s="123"/>
      <c r="J265" s="108"/>
      <c r="K265" s="123"/>
      <c r="L265" s="5"/>
      <c r="M265" s="5"/>
    </row>
    <row r="266" spans="1:13">
      <c r="A266" s="4"/>
      <c r="B266" s="111"/>
      <c r="C266" s="111"/>
      <c r="D266" s="5"/>
      <c r="E266" s="6"/>
      <c r="F266" s="123"/>
      <c r="G266" s="5"/>
      <c r="H266" s="123"/>
      <c r="I266" s="123"/>
      <c r="J266" s="108"/>
      <c r="K266" s="123"/>
      <c r="L266" s="5"/>
      <c r="M266" s="5"/>
    </row>
    <row r="267" spans="1:13">
      <c r="A267" s="4"/>
      <c r="B267" s="111"/>
      <c r="C267" s="111"/>
      <c r="D267" s="5"/>
      <c r="E267" s="6"/>
      <c r="F267" s="123"/>
      <c r="G267" s="5"/>
      <c r="H267" s="123"/>
      <c r="I267" s="123"/>
      <c r="J267" s="108"/>
      <c r="K267" s="123"/>
      <c r="L267" s="5"/>
      <c r="M267" s="5"/>
    </row>
    <row r="268" spans="1:13">
      <c r="A268" s="4"/>
      <c r="B268" s="111"/>
      <c r="C268" s="111"/>
      <c r="D268" s="5"/>
      <c r="E268" s="6"/>
      <c r="F268" s="123"/>
      <c r="G268" s="5"/>
      <c r="H268" s="123"/>
      <c r="I268" s="123"/>
      <c r="J268" s="108"/>
      <c r="K268" s="123"/>
      <c r="L268" s="5"/>
      <c r="M268" s="5"/>
    </row>
    <row r="269" spans="1:13">
      <c r="A269" s="4"/>
      <c r="B269" s="111"/>
      <c r="C269" s="111"/>
      <c r="D269" s="5"/>
      <c r="E269" s="6"/>
      <c r="F269" s="123"/>
      <c r="G269" s="5"/>
      <c r="H269" s="123"/>
      <c r="I269" s="123"/>
      <c r="J269" s="108"/>
      <c r="K269" s="123"/>
      <c r="L269" s="5"/>
      <c r="M269" s="5"/>
    </row>
    <row r="270" spans="1:13">
      <c r="A270" s="4"/>
      <c r="B270" s="111"/>
      <c r="C270" s="111"/>
      <c r="D270" s="5"/>
      <c r="E270" s="6"/>
      <c r="F270" s="123"/>
      <c r="G270" s="5"/>
      <c r="H270" s="123"/>
      <c r="I270" s="123"/>
      <c r="J270" s="108"/>
      <c r="K270" s="123"/>
      <c r="L270" s="5"/>
      <c r="M270" s="5"/>
    </row>
    <row r="271" spans="1:13">
      <c r="A271" s="4"/>
      <c r="B271" s="111"/>
      <c r="C271" s="111"/>
      <c r="D271" s="5"/>
      <c r="E271" s="6"/>
      <c r="F271" s="123"/>
      <c r="G271" s="5"/>
      <c r="H271" s="123"/>
      <c r="I271" s="123"/>
      <c r="J271" s="108"/>
      <c r="K271" s="123"/>
      <c r="L271" s="5"/>
      <c r="M271" s="5"/>
    </row>
    <row r="272" spans="1:13">
      <c r="A272" s="4"/>
      <c r="B272" s="111"/>
      <c r="C272" s="111"/>
      <c r="D272" s="5"/>
      <c r="E272" s="6"/>
      <c r="F272" s="123"/>
      <c r="G272" s="5"/>
      <c r="H272" s="123"/>
      <c r="I272" s="123"/>
      <c r="J272" s="108"/>
      <c r="K272" s="123"/>
      <c r="L272" s="5"/>
      <c r="M272" s="5"/>
    </row>
    <row r="273" spans="1:13">
      <c r="A273" s="4"/>
      <c r="B273" s="111"/>
      <c r="C273" s="111"/>
      <c r="D273" s="5"/>
      <c r="E273" s="6"/>
      <c r="F273" s="123"/>
      <c r="G273" s="5"/>
      <c r="H273" s="123"/>
      <c r="I273" s="123"/>
      <c r="J273" s="108"/>
      <c r="K273" s="123"/>
      <c r="L273" s="5"/>
      <c r="M273" s="5"/>
    </row>
    <row r="274" spans="1:13">
      <c r="A274" s="4"/>
      <c r="B274" s="111"/>
      <c r="C274" s="111"/>
      <c r="D274" s="5"/>
      <c r="E274" s="6"/>
      <c r="F274" s="123"/>
      <c r="G274" s="5"/>
      <c r="H274" s="123"/>
      <c r="I274" s="123"/>
      <c r="J274" s="108"/>
      <c r="K274" s="123"/>
      <c r="L274" s="5"/>
      <c r="M274" s="5"/>
    </row>
    <row r="275" spans="1:13">
      <c r="A275" s="4"/>
      <c r="B275" s="111"/>
      <c r="C275" s="111"/>
      <c r="D275" s="5"/>
      <c r="E275" s="6"/>
      <c r="F275" s="123"/>
      <c r="G275" s="5"/>
      <c r="H275" s="123"/>
      <c r="I275" s="123"/>
      <c r="J275" s="108"/>
      <c r="K275" s="123"/>
      <c r="L275" s="5"/>
      <c r="M275" s="5"/>
    </row>
    <row r="276" spans="1:13">
      <c r="A276" s="4"/>
      <c r="B276" s="111"/>
      <c r="C276" s="111"/>
      <c r="D276" s="5"/>
      <c r="E276" s="6"/>
      <c r="F276" s="123"/>
      <c r="G276" s="5"/>
      <c r="H276" s="123"/>
      <c r="I276" s="123"/>
      <c r="J276" s="108"/>
      <c r="K276" s="123"/>
      <c r="L276" s="5"/>
      <c r="M276" s="5"/>
    </row>
    <row r="277" spans="1:13">
      <c r="A277" s="4"/>
      <c r="B277" s="111"/>
      <c r="C277" s="111"/>
      <c r="D277" s="5"/>
      <c r="E277" s="6"/>
      <c r="F277" s="123"/>
      <c r="G277" s="5"/>
      <c r="H277" s="123"/>
      <c r="I277" s="123"/>
      <c r="J277" s="108"/>
      <c r="K277" s="123"/>
      <c r="L277" s="5"/>
      <c r="M277" s="5"/>
    </row>
    <row r="278" spans="1:13">
      <c r="A278" s="4"/>
      <c r="B278" s="111"/>
      <c r="C278" s="111"/>
      <c r="D278" s="5"/>
      <c r="E278" s="6"/>
      <c r="F278" s="123"/>
      <c r="G278" s="5"/>
      <c r="H278" s="123"/>
      <c r="I278" s="123"/>
      <c r="J278" s="108"/>
      <c r="K278" s="123"/>
      <c r="L278" s="5"/>
      <c r="M278" s="5"/>
    </row>
    <row r="279" spans="1:13">
      <c r="A279" s="4"/>
      <c r="B279" s="111"/>
      <c r="C279" s="111"/>
      <c r="D279" s="5"/>
      <c r="E279" s="6"/>
      <c r="F279" s="123"/>
      <c r="G279" s="5"/>
      <c r="H279" s="123"/>
      <c r="I279" s="123"/>
      <c r="J279" s="108"/>
      <c r="K279" s="123"/>
      <c r="L279" s="5"/>
      <c r="M279" s="5"/>
    </row>
    <row r="280" spans="1:13">
      <c r="A280" s="4"/>
      <c r="B280" s="111"/>
      <c r="C280" s="111"/>
      <c r="D280" s="5"/>
      <c r="E280" s="6"/>
      <c r="F280" s="123"/>
      <c r="G280" s="5"/>
      <c r="H280" s="123"/>
      <c r="I280" s="123"/>
      <c r="J280" s="108"/>
      <c r="K280" s="123"/>
      <c r="L280" s="5"/>
      <c r="M280" s="5"/>
    </row>
    <row r="281" spans="1:13">
      <c r="A281" s="4"/>
      <c r="B281" s="111"/>
      <c r="C281" s="111"/>
      <c r="D281" s="5"/>
      <c r="E281" s="6"/>
      <c r="F281" s="123"/>
      <c r="G281" s="5"/>
      <c r="H281" s="123"/>
      <c r="I281" s="123"/>
      <c r="J281" s="108"/>
      <c r="K281" s="123"/>
      <c r="L281" s="5"/>
      <c r="M281" s="5"/>
    </row>
    <row r="282" spans="1:13">
      <c r="A282" s="4"/>
      <c r="B282" s="111"/>
      <c r="C282" s="111"/>
      <c r="D282" s="5"/>
      <c r="E282" s="6"/>
      <c r="F282" s="123"/>
      <c r="G282" s="5"/>
      <c r="H282" s="123"/>
      <c r="I282" s="123"/>
      <c r="J282" s="108"/>
      <c r="K282" s="123"/>
      <c r="L282" s="5"/>
      <c r="M282" s="5"/>
    </row>
    <row r="283" spans="1:13">
      <c r="A283" s="4"/>
      <c r="B283" s="111"/>
      <c r="C283" s="111"/>
      <c r="D283" s="5"/>
      <c r="E283" s="6"/>
      <c r="F283" s="123"/>
      <c r="G283" s="5"/>
      <c r="H283" s="123"/>
      <c r="I283" s="123"/>
      <c r="J283" s="108"/>
      <c r="K283" s="123"/>
      <c r="L283" s="5"/>
      <c r="M283" s="5"/>
    </row>
    <row r="284" spans="1:13">
      <c r="A284" s="4"/>
      <c r="B284" s="111"/>
      <c r="C284" s="111"/>
      <c r="D284" s="5"/>
      <c r="E284" s="6"/>
      <c r="F284" s="123"/>
      <c r="G284" s="5"/>
      <c r="H284" s="123"/>
      <c r="I284" s="123"/>
      <c r="J284" s="108"/>
      <c r="K284" s="123"/>
      <c r="L284" s="5"/>
      <c r="M284" s="5"/>
    </row>
    <row r="285" spans="1:13">
      <c r="A285" s="4"/>
      <c r="B285" s="111"/>
      <c r="C285" s="111"/>
      <c r="D285" s="5"/>
      <c r="E285" s="6"/>
      <c r="F285" s="123"/>
      <c r="G285" s="5"/>
      <c r="H285" s="123"/>
      <c r="I285" s="123"/>
      <c r="J285" s="108"/>
      <c r="K285" s="123"/>
      <c r="L285" s="5"/>
      <c r="M285" s="5"/>
    </row>
    <row r="286" spans="1:13">
      <c r="A286" s="4"/>
      <c r="B286" s="111"/>
      <c r="C286" s="111"/>
      <c r="D286" s="5"/>
      <c r="E286" s="6"/>
      <c r="F286" s="123"/>
      <c r="G286" s="5"/>
      <c r="H286" s="123"/>
      <c r="I286" s="123"/>
      <c r="J286" s="108"/>
      <c r="K286" s="123"/>
      <c r="L286" s="5"/>
      <c r="M286" s="5"/>
    </row>
    <row r="287" spans="1:13">
      <c r="A287" s="4"/>
      <c r="B287" s="111"/>
      <c r="C287" s="111"/>
      <c r="D287" s="5"/>
      <c r="E287" s="6"/>
      <c r="F287" s="123"/>
      <c r="G287" s="5"/>
      <c r="H287" s="123"/>
      <c r="I287" s="123"/>
      <c r="J287" s="108"/>
      <c r="K287" s="123"/>
      <c r="L287" s="5"/>
      <c r="M287" s="5"/>
    </row>
    <row r="288" spans="1:13">
      <c r="A288" s="4"/>
      <c r="B288" s="111"/>
      <c r="C288" s="111"/>
      <c r="D288" s="5"/>
      <c r="E288" s="6"/>
      <c r="F288" s="123"/>
      <c r="G288" s="5"/>
      <c r="H288" s="123"/>
      <c r="I288" s="123"/>
      <c r="J288" s="108"/>
      <c r="K288" s="123"/>
      <c r="L288" s="5"/>
      <c r="M288" s="5"/>
    </row>
    <row r="289" spans="1:13">
      <c r="A289" s="4"/>
      <c r="B289" s="111"/>
      <c r="C289" s="111"/>
      <c r="D289" s="5"/>
      <c r="E289" s="6"/>
      <c r="F289" s="123"/>
      <c r="G289" s="5"/>
      <c r="H289" s="123"/>
      <c r="I289" s="123"/>
      <c r="J289" s="108"/>
      <c r="K289" s="123"/>
      <c r="L289" s="5"/>
      <c r="M289" s="5"/>
    </row>
    <row r="290" spans="1:13">
      <c r="A290" s="4"/>
      <c r="B290" s="111"/>
      <c r="C290" s="111"/>
      <c r="D290" s="5"/>
      <c r="E290" s="6"/>
      <c r="F290" s="123"/>
      <c r="G290" s="5"/>
      <c r="H290" s="123"/>
      <c r="I290" s="123"/>
      <c r="J290" s="108"/>
      <c r="K290" s="123"/>
      <c r="L290" s="5"/>
      <c r="M290" s="5"/>
    </row>
    <row r="291" spans="1:13">
      <c r="A291" s="4"/>
      <c r="B291" s="111"/>
      <c r="C291" s="111"/>
      <c r="D291" s="5"/>
      <c r="E291" s="6"/>
      <c r="F291" s="123"/>
      <c r="G291" s="5"/>
      <c r="H291" s="123"/>
      <c r="I291" s="123"/>
      <c r="J291" s="108"/>
      <c r="K291" s="123"/>
      <c r="L291" s="5"/>
      <c r="M291" s="5"/>
    </row>
    <row r="292" spans="1:13">
      <c r="A292" s="4"/>
      <c r="B292" s="111"/>
      <c r="C292" s="111"/>
      <c r="D292" s="5"/>
      <c r="E292" s="6"/>
      <c r="F292" s="123"/>
      <c r="G292" s="5"/>
      <c r="H292" s="123"/>
      <c r="I292" s="123"/>
      <c r="J292" s="108"/>
      <c r="K292" s="123"/>
      <c r="L292" s="5"/>
      <c r="M292" s="5"/>
    </row>
    <row r="293" spans="1:13">
      <c r="A293" s="4"/>
      <c r="B293" s="111"/>
      <c r="C293" s="111"/>
      <c r="D293" s="5"/>
      <c r="E293" s="6"/>
      <c r="F293" s="123"/>
      <c r="G293" s="5"/>
      <c r="H293" s="123"/>
      <c r="I293" s="123"/>
      <c r="J293" s="108"/>
      <c r="K293" s="123"/>
      <c r="L293" s="5"/>
      <c r="M293" s="5"/>
    </row>
    <row r="294" spans="1:13">
      <c r="A294" s="4"/>
      <c r="B294" s="111"/>
      <c r="C294" s="111"/>
      <c r="D294" s="5"/>
      <c r="E294" s="6"/>
      <c r="F294" s="123"/>
      <c r="G294" s="5"/>
      <c r="H294" s="123"/>
      <c r="I294" s="123"/>
      <c r="J294" s="108"/>
      <c r="K294" s="123"/>
      <c r="L294" s="5"/>
      <c r="M294" s="5"/>
    </row>
    <row r="295" spans="1:13">
      <c r="A295" s="4"/>
      <c r="B295" s="111"/>
      <c r="C295" s="111"/>
      <c r="D295" s="5"/>
      <c r="E295" s="6"/>
      <c r="F295" s="123"/>
      <c r="G295" s="5"/>
      <c r="H295" s="123"/>
      <c r="I295" s="123"/>
      <c r="J295" s="108"/>
      <c r="K295" s="123"/>
      <c r="L295" s="5"/>
      <c r="M295" s="5"/>
    </row>
    <row r="296" spans="1:13">
      <c r="A296" s="4"/>
      <c r="B296" s="111"/>
      <c r="C296" s="111"/>
      <c r="D296" s="5"/>
      <c r="E296" s="6"/>
      <c r="F296" s="123"/>
      <c r="G296" s="5"/>
      <c r="H296" s="123"/>
      <c r="I296" s="123"/>
      <c r="J296" s="108"/>
      <c r="K296" s="123"/>
      <c r="L296" s="5"/>
      <c r="M296" s="5"/>
    </row>
    <row r="297" spans="1:13">
      <c r="A297" s="4"/>
      <c r="B297" s="111"/>
      <c r="C297" s="111"/>
      <c r="D297" s="5"/>
      <c r="E297" s="6"/>
      <c r="F297" s="123"/>
      <c r="G297" s="5"/>
      <c r="H297" s="123"/>
      <c r="I297" s="123"/>
      <c r="J297" s="108"/>
      <c r="K297" s="123"/>
      <c r="L297" s="5"/>
      <c r="M297" s="5"/>
    </row>
    <row r="298" spans="1:13">
      <c r="A298" s="4"/>
      <c r="B298" s="111"/>
      <c r="C298" s="111"/>
      <c r="D298" s="5"/>
      <c r="E298" s="6"/>
      <c r="F298" s="123"/>
      <c r="G298" s="5"/>
      <c r="H298" s="123"/>
      <c r="I298" s="123"/>
      <c r="J298" s="108"/>
      <c r="K298" s="123"/>
      <c r="L298" s="5"/>
      <c r="M298" s="5"/>
    </row>
    <row r="299" spans="1:13">
      <c r="A299" s="4"/>
      <c r="B299" s="111"/>
      <c r="C299" s="111"/>
      <c r="D299" s="5"/>
      <c r="E299" s="6"/>
      <c r="F299" s="123"/>
      <c r="G299" s="5"/>
      <c r="H299" s="123"/>
      <c r="I299" s="123"/>
      <c r="J299" s="108"/>
      <c r="K299" s="123"/>
      <c r="L299" s="5"/>
      <c r="M299" s="5"/>
    </row>
    <row r="300" spans="1:13">
      <c r="A300" s="4"/>
      <c r="B300" s="111"/>
      <c r="C300" s="111"/>
      <c r="D300" s="5"/>
      <c r="E300" s="6"/>
      <c r="F300" s="123"/>
      <c r="G300" s="5"/>
      <c r="H300" s="123"/>
      <c r="I300" s="123"/>
      <c r="J300" s="108"/>
      <c r="K300" s="123"/>
      <c r="L300" s="5"/>
      <c r="M300" s="5"/>
    </row>
    <row r="301" spans="1:13">
      <c r="A301" s="4"/>
      <c r="B301" s="111"/>
      <c r="C301" s="111"/>
      <c r="D301" s="5"/>
      <c r="E301" s="6"/>
      <c r="F301" s="123"/>
      <c r="G301" s="5"/>
      <c r="H301" s="123"/>
      <c r="I301" s="123"/>
      <c r="J301" s="108"/>
      <c r="K301" s="123"/>
      <c r="L301" s="5"/>
      <c r="M301" s="5"/>
    </row>
    <row r="302" spans="1:13">
      <c r="A302" s="4"/>
      <c r="B302" s="111"/>
      <c r="C302" s="111"/>
      <c r="D302" s="5"/>
      <c r="E302" s="6"/>
      <c r="F302" s="123"/>
      <c r="G302" s="5"/>
      <c r="H302" s="123"/>
      <c r="I302" s="123"/>
      <c r="J302" s="108"/>
      <c r="K302" s="123"/>
      <c r="L302" s="5"/>
      <c r="M302" s="5"/>
    </row>
    <row r="303" spans="1:13">
      <c r="A303" s="4"/>
      <c r="B303" s="111"/>
      <c r="C303" s="111"/>
      <c r="D303" s="5"/>
      <c r="E303" s="6"/>
      <c r="F303" s="123"/>
      <c r="G303" s="5"/>
      <c r="H303" s="123"/>
      <c r="I303" s="123"/>
      <c r="J303" s="108"/>
      <c r="K303" s="123"/>
      <c r="L303" s="5"/>
      <c r="M303" s="5"/>
    </row>
    <row r="304" spans="1:13">
      <c r="A304" s="4"/>
      <c r="B304" s="111"/>
      <c r="C304" s="111"/>
      <c r="D304" s="5"/>
      <c r="E304" s="6"/>
      <c r="F304" s="123"/>
      <c r="G304" s="5"/>
      <c r="H304" s="123"/>
      <c r="I304" s="123"/>
      <c r="J304" s="108"/>
      <c r="K304" s="123"/>
      <c r="L304" s="5"/>
      <c r="M304" s="5"/>
    </row>
    <row r="305" spans="1:13">
      <c r="A305" s="4"/>
      <c r="B305" s="111"/>
      <c r="C305" s="111"/>
      <c r="D305" s="5"/>
      <c r="E305" s="6"/>
      <c r="F305" s="123"/>
      <c r="G305" s="5"/>
      <c r="H305" s="123"/>
      <c r="I305" s="123"/>
      <c r="J305" s="108"/>
      <c r="K305" s="123"/>
      <c r="L305" s="5"/>
      <c r="M305" s="5"/>
    </row>
    <row r="306" spans="1:13">
      <c r="A306" s="4"/>
      <c r="B306" s="111"/>
      <c r="C306" s="111"/>
      <c r="D306" s="5"/>
      <c r="E306" s="6"/>
      <c r="F306" s="123"/>
      <c r="G306" s="5"/>
      <c r="H306" s="123"/>
      <c r="I306" s="123"/>
      <c r="J306" s="108"/>
      <c r="K306" s="123"/>
      <c r="L306" s="5"/>
      <c r="M306" s="5"/>
    </row>
    <row r="307" spans="1:13">
      <c r="A307" s="4"/>
      <c r="B307" s="111"/>
      <c r="C307" s="111"/>
      <c r="D307" s="5"/>
      <c r="E307" s="6"/>
      <c r="F307" s="123"/>
      <c r="G307" s="5"/>
      <c r="H307" s="123"/>
      <c r="I307" s="123"/>
      <c r="J307" s="108"/>
      <c r="K307" s="123"/>
      <c r="L307" s="5"/>
      <c r="M307" s="5"/>
    </row>
    <row r="308" spans="1:13">
      <c r="A308" s="4"/>
      <c r="B308" s="111"/>
      <c r="C308" s="111"/>
      <c r="D308" s="5"/>
      <c r="E308" s="6"/>
      <c r="F308" s="123"/>
      <c r="G308" s="5"/>
      <c r="H308" s="123"/>
      <c r="I308" s="123"/>
      <c r="J308" s="108"/>
      <c r="K308" s="123"/>
      <c r="L308" s="5"/>
      <c r="M308" s="5"/>
    </row>
    <row r="309" spans="1:13">
      <c r="A309" s="4"/>
      <c r="B309" s="111"/>
      <c r="C309" s="111"/>
      <c r="D309" s="5"/>
      <c r="E309" s="6"/>
      <c r="F309" s="123"/>
      <c r="G309" s="5"/>
      <c r="H309" s="123"/>
      <c r="I309" s="123"/>
      <c r="J309" s="108"/>
      <c r="K309" s="123"/>
      <c r="L309" s="5"/>
      <c r="M309" s="5"/>
    </row>
    <row r="310" spans="1:13">
      <c r="A310" s="4"/>
      <c r="B310" s="111"/>
      <c r="C310" s="111"/>
      <c r="D310" s="5"/>
      <c r="E310" s="6"/>
      <c r="F310" s="123"/>
      <c r="G310" s="5"/>
      <c r="H310" s="123"/>
      <c r="I310" s="123"/>
      <c r="J310" s="108"/>
      <c r="K310" s="123"/>
      <c r="L310" s="5"/>
      <c r="M310" s="5"/>
    </row>
    <row r="311" spans="1:13">
      <c r="A311" s="4"/>
      <c r="B311" s="111"/>
      <c r="C311" s="111"/>
      <c r="D311" s="5"/>
      <c r="E311" s="6"/>
      <c r="F311" s="123"/>
      <c r="G311" s="5"/>
      <c r="H311" s="123"/>
      <c r="I311" s="123"/>
      <c r="J311" s="108"/>
      <c r="K311" s="123"/>
      <c r="L311" s="5"/>
      <c r="M311" s="5"/>
    </row>
    <row r="312" spans="1:13">
      <c r="A312" s="4"/>
      <c r="B312" s="111"/>
      <c r="C312" s="111"/>
      <c r="D312" s="5"/>
      <c r="E312" s="6"/>
      <c r="F312" s="123"/>
      <c r="G312" s="5"/>
      <c r="H312" s="123"/>
      <c r="I312" s="123"/>
      <c r="J312" s="108"/>
      <c r="K312" s="123"/>
      <c r="L312" s="5"/>
      <c r="M312" s="5"/>
    </row>
    <row r="313" spans="1:13">
      <c r="A313" s="4"/>
      <c r="B313" s="111"/>
      <c r="C313" s="111"/>
      <c r="D313" s="5"/>
      <c r="E313" s="6"/>
      <c r="F313" s="123"/>
      <c r="G313" s="5"/>
      <c r="H313" s="123"/>
      <c r="I313" s="123"/>
      <c r="J313" s="108"/>
      <c r="K313" s="123"/>
      <c r="L313" s="5"/>
      <c r="M313" s="5"/>
    </row>
    <row r="314" spans="1:13">
      <c r="A314" s="4"/>
      <c r="B314" s="111"/>
      <c r="C314" s="111"/>
      <c r="D314" s="5"/>
      <c r="E314" s="6"/>
      <c r="F314" s="123"/>
      <c r="G314" s="5"/>
      <c r="H314" s="123"/>
      <c r="I314" s="123"/>
      <c r="J314" s="108"/>
      <c r="K314" s="123"/>
      <c r="L314" s="5"/>
      <c r="M314" s="5"/>
    </row>
    <row r="315" spans="1:13">
      <c r="A315" s="4"/>
      <c r="B315" s="111"/>
      <c r="C315" s="111"/>
      <c r="D315" s="5"/>
      <c r="E315" s="6"/>
      <c r="F315" s="123"/>
      <c r="G315" s="5"/>
      <c r="H315" s="123"/>
      <c r="I315" s="123"/>
      <c r="J315" s="108"/>
      <c r="K315" s="123"/>
      <c r="L315" s="5"/>
      <c r="M315" s="5"/>
    </row>
    <row r="316" spans="1:13">
      <c r="A316" s="4"/>
      <c r="B316" s="111"/>
      <c r="C316" s="111"/>
      <c r="D316" s="5"/>
      <c r="E316" s="6"/>
      <c r="F316" s="123"/>
      <c r="G316" s="5"/>
      <c r="H316" s="123"/>
      <c r="I316" s="123"/>
      <c r="J316" s="108"/>
      <c r="K316" s="123"/>
      <c r="L316" s="5"/>
      <c r="M316" s="5"/>
    </row>
    <row r="317" spans="1:13">
      <c r="A317" s="4"/>
      <c r="B317" s="111"/>
      <c r="C317" s="111"/>
      <c r="D317" s="5"/>
      <c r="E317" s="6"/>
      <c r="F317" s="123"/>
      <c r="G317" s="5"/>
      <c r="H317" s="123"/>
      <c r="I317" s="123"/>
      <c r="J317" s="108"/>
      <c r="K317" s="123"/>
      <c r="L317" s="5"/>
      <c r="M317" s="5"/>
    </row>
    <row r="318" spans="1:13">
      <c r="A318" s="4"/>
      <c r="B318" s="111"/>
      <c r="C318" s="111"/>
      <c r="D318" s="5"/>
      <c r="E318" s="6"/>
      <c r="F318" s="123"/>
      <c r="G318" s="5"/>
      <c r="H318" s="123"/>
      <c r="I318" s="123"/>
      <c r="J318" s="108"/>
      <c r="K318" s="123"/>
      <c r="L318" s="5"/>
      <c r="M318" s="5"/>
    </row>
    <row r="319" spans="1:13">
      <c r="A319" s="4"/>
      <c r="B319" s="111"/>
      <c r="C319" s="111"/>
      <c r="D319" s="5"/>
      <c r="E319" s="6"/>
      <c r="F319" s="123"/>
      <c r="G319" s="5"/>
      <c r="H319" s="123"/>
      <c r="I319" s="123"/>
      <c r="J319" s="108"/>
      <c r="K319" s="123"/>
      <c r="L319" s="5"/>
      <c r="M319" s="5"/>
    </row>
    <row r="320" spans="1:13">
      <c r="A320" s="4"/>
      <c r="B320" s="111"/>
      <c r="C320" s="111"/>
      <c r="D320" s="5"/>
      <c r="E320" s="6"/>
      <c r="F320" s="123"/>
      <c r="G320" s="5"/>
      <c r="H320" s="123"/>
      <c r="I320" s="123"/>
      <c r="J320" s="108"/>
      <c r="K320" s="123"/>
      <c r="L320" s="5"/>
      <c r="M320" s="5"/>
    </row>
    <row r="321" spans="1:13">
      <c r="A321" s="4"/>
      <c r="B321" s="111"/>
      <c r="C321" s="111"/>
      <c r="D321" s="5"/>
      <c r="E321" s="6"/>
      <c r="F321" s="123"/>
      <c r="G321" s="5"/>
      <c r="H321" s="123"/>
      <c r="I321" s="123"/>
      <c r="J321" s="108"/>
      <c r="K321" s="123"/>
      <c r="L321" s="5"/>
      <c r="M321" s="5"/>
    </row>
    <row r="322" spans="1:13">
      <c r="A322" s="4"/>
      <c r="B322" s="111"/>
      <c r="C322" s="111"/>
      <c r="D322" s="5"/>
      <c r="E322" s="6"/>
      <c r="F322" s="123"/>
      <c r="G322" s="5"/>
      <c r="H322" s="123"/>
      <c r="I322" s="123"/>
      <c r="J322" s="108"/>
      <c r="K322" s="123"/>
      <c r="L322" s="5"/>
      <c r="M322" s="5"/>
    </row>
    <row r="323" spans="1:13">
      <c r="A323" s="4"/>
      <c r="B323" s="111"/>
      <c r="C323" s="111"/>
      <c r="D323" s="5"/>
      <c r="E323" s="6"/>
      <c r="F323" s="123"/>
      <c r="G323" s="5"/>
      <c r="H323" s="123"/>
      <c r="I323" s="123"/>
      <c r="J323" s="108"/>
      <c r="K323" s="123"/>
      <c r="L323" s="5"/>
      <c r="M323" s="5"/>
    </row>
    <row r="324" spans="1:13">
      <c r="A324" s="4"/>
      <c r="B324" s="111"/>
      <c r="C324" s="111"/>
      <c r="D324" s="5"/>
      <c r="E324" s="6"/>
      <c r="F324" s="123"/>
      <c r="G324" s="5"/>
      <c r="H324" s="123"/>
      <c r="I324" s="123"/>
      <c r="J324" s="108"/>
      <c r="K324" s="123"/>
      <c r="L324" s="5"/>
      <c r="M324" s="5"/>
    </row>
    <row r="325" spans="1:13">
      <c r="A325" s="4"/>
      <c r="B325" s="111"/>
      <c r="C325" s="111"/>
      <c r="D325" s="5"/>
      <c r="E325" s="6"/>
      <c r="F325" s="123"/>
      <c r="G325" s="5"/>
      <c r="H325" s="123"/>
      <c r="I325" s="123"/>
      <c r="J325" s="108"/>
      <c r="K325" s="123"/>
      <c r="L325" s="5"/>
      <c r="M325" s="5"/>
    </row>
    <row r="326" spans="1:13">
      <c r="A326" s="4"/>
      <c r="B326" s="111"/>
      <c r="C326" s="111"/>
      <c r="D326" s="5"/>
      <c r="E326" s="6"/>
      <c r="F326" s="123"/>
      <c r="G326" s="5"/>
      <c r="H326" s="123"/>
      <c r="I326" s="123"/>
      <c r="J326" s="108"/>
      <c r="K326" s="123"/>
      <c r="L326" s="5"/>
      <c r="M326" s="5"/>
    </row>
    <row r="327" spans="1:13">
      <c r="A327" s="4"/>
      <c r="B327" s="111"/>
      <c r="C327" s="111"/>
      <c r="D327" s="5"/>
      <c r="E327" s="6"/>
      <c r="F327" s="123"/>
      <c r="G327" s="5"/>
      <c r="H327" s="123"/>
      <c r="I327" s="123"/>
      <c r="J327" s="108"/>
      <c r="K327" s="123"/>
      <c r="L327" s="5"/>
      <c r="M327" s="5"/>
    </row>
    <row r="328" spans="1:13">
      <c r="A328" s="4"/>
      <c r="B328" s="111"/>
      <c r="C328" s="111"/>
      <c r="D328" s="5"/>
      <c r="E328" s="6"/>
      <c r="F328" s="123"/>
      <c r="G328" s="5"/>
      <c r="H328" s="123"/>
      <c r="I328" s="123"/>
      <c r="J328" s="108"/>
      <c r="K328" s="123"/>
      <c r="L328" s="5"/>
      <c r="M328" s="5"/>
    </row>
    <row r="329" spans="1:13">
      <c r="A329" s="4"/>
      <c r="B329" s="111"/>
      <c r="C329" s="111"/>
      <c r="D329" s="5"/>
      <c r="E329" s="6"/>
      <c r="F329" s="123"/>
      <c r="G329" s="5"/>
      <c r="H329" s="123"/>
      <c r="I329" s="123"/>
      <c r="J329" s="108"/>
      <c r="K329" s="123"/>
      <c r="L329" s="5"/>
      <c r="M329" s="5"/>
    </row>
    <row r="330" spans="1:13">
      <c r="A330" s="4"/>
      <c r="B330" s="111"/>
      <c r="C330" s="111"/>
      <c r="D330" s="5"/>
      <c r="E330" s="6"/>
      <c r="F330" s="123"/>
      <c r="G330" s="5"/>
      <c r="H330" s="123"/>
      <c r="I330" s="123"/>
      <c r="J330" s="108"/>
      <c r="K330" s="123"/>
      <c r="L330" s="5"/>
      <c r="M330" s="5"/>
    </row>
    <row r="331" spans="1:13">
      <c r="A331" s="4"/>
      <c r="B331" s="111"/>
      <c r="C331" s="111"/>
      <c r="D331" s="5"/>
      <c r="E331" s="6"/>
      <c r="F331" s="123"/>
      <c r="G331" s="5"/>
      <c r="H331" s="123"/>
      <c r="I331" s="123"/>
      <c r="J331" s="108"/>
      <c r="K331" s="123"/>
      <c r="L331" s="5"/>
      <c r="M331" s="5"/>
    </row>
    <row r="332" spans="1:13">
      <c r="A332" s="4"/>
      <c r="B332" s="111"/>
      <c r="C332" s="111"/>
      <c r="D332" s="5"/>
      <c r="E332" s="6"/>
      <c r="F332" s="123"/>
      <c r="G332" s="5"/>
      <c r="H332" s="123"/>
      <c r="I332" s="123"/>
      <c r="J332" s="108"/>
      <c r="K332" s="123"/>
      <c r="L332" s="5"/>
      <c r="M332" s="5"/>
    </row>
    <row r="333" spans="1:13">
      <c r="A333" s="4"/>
      <c r="B333" s="111"/>
      <c r="C333" s="111"/>
      <c r="D333" s="5"/>
      <c r="E333" s="6"/>
      <c r="F333" s="123"/>
      <c r="G333" s="5"/>
      <c r="H333" s="123"/>
      <c r="I333" s="123"/>
      <c r="J333" s="108"/>
      <c r="K333" s="123"/>
      <c r="L333" s="5"/>
      <c r="M333" s="5"/>
    </row>
    <row r="334" spans="1:13">
      <c r="A334" s="4"/>
      <c r="B334" s="111"/>
      <c r="C334" s="111"/>
      <c r="D334" s="5"/>
      <c r="E334" s="6"/>
      <c r="F334" s="123"/>
      <c r="G334" s="5"/>
      <c r="H334" s="123"/>
      <c r="I334" s="123"/>
      <c r="J334" s="108"/>
      <c r="K334" s="123"/>
      <c r="L334" s="5"/>
      <c r="M334" s="5"/>
    </row>
    <row r="335" spans="1:13">
      <c r="A335" s="4"/>
      <c r="B335" s="111"/>
      <c r="C335" s="111"/>
      <c r="D335" s="5"/>
      <c r="E335" s="6"/>
      <c r="F335" s="123"/>
      <c r="G335" s="5"/>
      <c r="H335" s="123"/>
      <c r="I335" s="123"/>
      <c r="J335" s="108"/>
      <c r="K335" s="123"/>
      <c r="L335" s="5"/>
      <c r="M335" s="5"/>
    </row>
    <row r="336" spans="1:13">
      <c r="A336" s="4"/>
      <c r="B336" s="111"/>
      <c r="C336" s="111"/>
      <c r="D336" s="5"/>
      <c r="E336" s="6"/>
      <c r="F336" s="123"/>
      <c r="G336" s="5"/>
      <c r="H336" s="123"/>
      <c r="I336" s="123"/>
      <c r="J336" s="108"/>
      <c r="K336" s="123"/>
      <c r="L336" s="5"/>
      <c r="M336" s="5"/>
    </row>
    <row r="337" spans="1:13">
      <c r="A337" s="4"/>
      <c r="B337" s="111"/>
      <c r="C337" s="111"/>
      <c r="D337" s="5"/>
      <c r="E337" s="6"/>
      <c r="F337" s="123"/>
      <c r="G337" s="5"/>
      <c r="H337" s="123"/>
      <c r="I337" s="123"/>
      <c r="J337" s="108"/>
      <c r="K337" s="123"/>
      <c r="L337" s="5"/>
      <c r="M337" s="5"/>
    </row>
    <row r="338" spans="1:13">
      <c r="A338" s="4"/>
      <c r="B338" s="111"/>
      <c r="C338" s="111"/>
      <c r="D338" s="5"/>
      <c r="E338" s="6"/>
      <c r="F338" s="123"/>
      <c r="G338" s="5"/>
      <c r="H338" s="123"/>
      <c r="I338" s="123"/>
      <c r="J338" s="108"/>
      <c r="K338" s="123"/>
      <c r="L338" s="5"/>
      <c r="M338" s="5"/>
    </row>
    <row r="339" spans="1:13">
      <c r="A339" s="4"/>
      <c r="B339" s="111"/>
      <c r="C339" s="111"/>
      <c r="D339" s="5"/>
      <c r="E339" s="6"/>
      <c r="F339" s="123"/>
      <c r="G339" s="5"/>
      <c r="H339" s="123"/>
      <c r="I339" s="123"/>
      <c r="J339" s="108"/>
      <c r="K339" s="123"/>
      <c r="L339" s="5"/>
      <c r="M339" s="5"/>
    </row>
    <row r="340" spans="1:13">
      <c r="A340" s="4"/>
      <c r="B340" s="111"/>
      <c r="C340" s="111"/>
      <c r="D340" s="5"/>
      <c r="E340" s="6"/>
      <c r="F340" s="123"/>
      <c r="G340" s="5"/>
      <c r="H340" s="123"/>
      <c r="I340" s="123"/>
      <c r="J340" s="108"/>
      <c r="K340" s="123"/>
      <c r="L340" s="5"/>
      <c r="M340" s="5"/>
    </row>
    <row r="341" spans="1:13">
      <c r="A341" s="4"/>
      <c r="B341" s="111"/>
      <c r="C341" s="111"/>
      <c r="D341" s="5"/>
      <c r="E341" s="6"/>
      <c r="F341" s="123"/>
      <c r="G341" s="5"/>
      <c r="H341" s="123"/>
      <c r="I341" s="123"/>
      <c r="J341" s="108"/>
      <c r="K341" s="123"/>
      <c r="L341" s="5"/>
      <c r="M341" s="5"/>
    </row>
    <row r="342" spans="1:13">
      <c r="A342" s="4"/>
      <c r="B342" s="111"/>
      <c r="C342" s="111"/>
      <c r="D342" s="5"/>
      <c r="E342" s="6"/>
      <c r="F342" s="123"/>
      <c r="G342" s="5"/>
      <c r="H342" s="123"/>
      <c r="I342" s="123"/>
      <c r="J342" s="108"/>
      <c r="K342" s="123"/>
      <c r="L342" s="5"/>
      <c r="M342" s="5"/>
    </row>
    <row r="343" spans="1:13">
      <c r="A343" s="4"/>
      <c r="B343" s="111"/>
      <c r="C343" s="111"/>
      <c r="D343" s="5"/>
      <c r="E343" s="6"/>
      <c r="F343" s="123"/>
      <c r="G343" s="5"/>
      <c r="H343" s="123"/>
      <c r="I343" s="123"/>
      <c r="J343" s="108"/>
      <c r="K343" s="123"/>
      <c r="L343" s="5"/>
      <c r="M343" s="5"/>
    </row>
    <row r="344" spans="1:13">
      <c r="A344" s="4"/>
      <c r="B344" s="111"/>
      <c r="C344" s="111"/>
      <c r="D344" s="5"/>
      <c r="E344" s="6"/>
      <c r="F344" s="123"/>
      <c r="G344" s="5"/>
      <c r="H344" s="123"/>
      <c r="I344" s="123"/>
      <c r="J344" s="108"/>
      <c r="K344" s="123"/>
      <c r="L344" s="5"/>
      <c r="M344" s="5"/>
    </row>
    <row r="345" spans="1:13">
      <c r="A345" s="4"/>
      <c r="B345" s="111"/>
      <c r="C345" s="111"/>
      <c r="D345" s="5"/>
      <c r="E345" s="6"/>
      <c r="F345" s="123"/>
      <c r="G345" s="5"/>
      <c r="H345" s="123"/>
      <c r="I345" s="123"/>
      <c r="J345" s="108"/>
      <c r="K345" s="123"/>
      <c r="L345" s="5"/>
      <c r="M345" s="5"/>
    </row>
    <row r="346" spans="1:13">
      <c r="A346" s="4"/>
      <c r="B346" s="111"/>
      <c r="C346" s="111"/>
      <c r="D346" s="5"/>
      <c r="E346" s="6"/>
      <c r="F346" s="123"/>
      <c r="G346" s="5"/>
      <c r="H346" s="123"/>
      <c r="I346" s="123"/>
      <c r="J346" s="108"/>
      <c r="K346" s="123"/>
      <c r="L346" s="5"/>
      <c r="M346" s="5"/>
    </row>
    <row r="347" spans="1:13">
      <c r="A347" s="4"/>
      <c r="B347" s="111"/>
      <c r="C347" s="111"/>
      <c r="D347" s="5"/>
      <c r="E347" s="6"/>
      <c r="F347" s="123"/>
      <c r="G347" s="5"/>
      <c r="H347" s="123"/>
      <c r="I347" s="123"/>
      <c r="J347" s="108"/>
      <c r="K347" s="123"/>
      <c r="L347" s="5"/>
      <c r="M347" s="5"/>
    </row>
    <row r="348" spans="1:13">
      <c r="A348" s="4"/>
      <c r="B348" s="111"/>
      <c r="C348" s="111"/>
      <c r="D348" s="5"/>
      <c r="E348" s="6"/>
      <c r="F348" s="123"/>
      <c r="G348" s="5"/>
      <c r="H348" s="123"/>
      <c r="I348" s="123"/>
      <c r="J348" s="108"/>
      <c r="K348" s="123"/>
      <c r="L348" s="5"/>
      <c r="M348" s="5"/>
    </row>
    <row r="349" spans="1:13">
      <c r="A349" s="4"/>
      <c r="B349" s="111"/>
      <c r="C349" s="111"/>
      <c r="D349" s="5"/>
      <c r="E349" s="6"/>
      <c r="F349" s="123"/>
      <c r="G349" s="5"/>
      <c r="H349" s="123"/>
      <c r="I349" s="123"/>
      <c r="J349" s="108"/>
      <c r="K349" s="123"/>
      <c r="L349" s="5"/>
      <c r="M349" s="5"/>
    </row>
    <row r="350" spans="1:13">
      <c r="A350" s="4"/>
      <c r="B350" s="111"/>
      <c r="C350" s="111"/>
      <c r="D350" s="5"/>
      <c r="E350" s="6"/>
      <c r="F350" s="123"/>
      <c r="G350" s="5"/>
      <c r="H350" s="123"/>
      <c r="I350" s="123"/>
      <c r="J350" s="108"/>
      <c r="K350" s="123"/>
      <c r="L350" s="5"/>
      <c r="M350" s="5"/>
    </row>
    <row r="351" spans="1:13">
      <c r="A351" s="4"/>
      <c r="B351" s="111"/>
      <c r="C351" s="111"/>
      <c r="D351" s="5"/>
      <c r="E351" s="6"/>
      <c r="F351" s="123"/>
      <c r="G351" s="5"/>
      <c r="H351" s="123"/>
      <c r="I351" s="123"/>
      <c r="J351" s="108"/>
      <c r="K351" s="123"/>
      <c r="L351" s="5"/>
      <c r="M351" s="5"/>
    </row>
    <row r="352" spans="1:13">
      <c r="A352" s="4"/>
      <c r="B352" s="111"/>
      <c r="C352" s="111"/>
      <c r="D352" s="5"/>
      <c r="E352" s="6"/>
      <c r="F352" s="123"/>
      <c r="G352" s="5"/>
      <c r="H352" s="123"/>
      <c r="I352" s="123"/>
      <c r="J352" s="108"/>
      <c r="K352" s="123"/>
      <c r="L352" s="5"/>
      <c r="M352" s="5"/>
    </row>
    <row r="353" spans="1:13">
      <c r="A353" s="4"/>
      <c r="B353" s="111"/>
      <c r="C353" s="111"/>
      <c r="D353" s="5"/>
      <c r="E353" s="6"/>
      <c r="F353" s="123"/>
      <c r="G353" s="5"/>
      <c r="H353" s="123"/>
      <c r="I353" s="123"/>
      <c r="J353" s="108"/>
      <c r="K353" s="123"/>
      <c r="L353" s="5"/>
      <c r="M353" s="5"/>
    </row>
    <row r="354" spans="1:13">
      <c r="A354" s="4"/>
      <c r="B354" s="111"/>
      <c r="C354" s="111"/>
      <c r="D354" s="5"/>
      <c r="E354" s="6"/>
      <c r="F354" s="123"/>
      <c r="G354" s="5"/>
      <c r="H354" s="123"/>
      <c r="I354" s="123"/>
      <c r="J354" s="108"/>
      <c r="K354" s="123"/>
      <c r="L354" s="5"/>
      <c r="M354" s="5"/>
    </row>
    <row r="355" spans="1:13">
      <c r="A355" s="4"/>
      <c r="B355" s="111"/>
      <c r="C355" s="111"/>
      <c r="D355" s="5"/>
      <c r="E355" s="6"/>
      <c r="F355" s="123"/>
      <c r="G355" s="5"/>
      <c r="H355" s="123"/>
      <c r="I355" s="123"/>
      <c r="J355" s="108"/>
      <c r="K355" s="123"/>
      <c r="L355" s="5"/>
      <c r="M355" s="5"/>
    </row>
    <row r="356" spans="1:13">
      <c r="A356" s="4"/>
      <c r="B356" s="111"/>
      <c r="C356" s="111"/>
      <c r="D356" s="5"/>
      <c r="E356" s="6"/>
      <c r="F356" s="123"/>
      <c r="G356" s="5"/>
      <c r="H356" s="123"/>
      <c r="I356" s="123"/>
      <c r="J356" s="108"/>
      <c r="K356" s="123"/>
      <c r="L356" s="5"/>
      <c r="M356" s="5"/>
    </row>
    <row r="357" spans="1:13">
      <c r="A357" s="4"/>
      <c r="B357" s="111"/>
      <c r="C357" s="111"/>
      <c r="D357" s="5"/>
      <c r="E357" s="6"/>
      <c r="F357" s="123"/>
      <c r="G357" s="5"/>
      <c r="H357" s="123"/>
      <c r="I357" s="123"/>
      <c r="J357" s="108"/>
      <c r="K357" s="123"/>
      <c r="L357" s="5"/>
      <c r="M357" s="5"/>
    </row>
    <row r="358" spans="1:13">
      <c r="A358" s="4"/>
      <c r="B358" s="111"/>
      <c r="C358" s="111"/>
      <c r="D358" s="5"/>
      <c r="E358" s="6"/>
      <c r="F358" s="123"/>
      <c r="G358" s="5"/>
      <c r="H358" s="123"/>
      <c r="I358" s="123"/>
      <c r="J358" s="108"/>
      <c r="K358" s="123"/>
      <c r="L358" s="5"/>
      <c r="M358" s="5"/>
    </row>
    <row r="359" spans="1:13">
      <c r="A359" s="4"/>
      <c r="B359" s="111"/>
      <c r="C359" s="111"/>
      <c r="D359" s="5"/>
      <c r="E359" s="6"/>
      <c r="F359" s="123"/>
      <c r="G359" s="5"/>
      <c r="H359" s="123"/>
      <c r="I359" s="123"/>
      <c r="J359" s="108"/>
      <c r="K359" s="123"/>
      <c r="L359" s="5"/>
      <c r="M359" s="5"/>
    </row>
    <row r="360" spans="1:13">
      <c r="A360" s="4"/>
      <c r="B360" s="111"/>
      <c r="C360" s="111"/>
      <c r="D360" s="5"/>
      <c r="E360" s="6"/>
      <c r="F360" s="123"/>
      <c r="G360" s="5"/>
      <c r="H360" s="123"/>
      <c r="I360" s="123"/>
      <c r="J360" s="108"/>
      <c r="K360" s="123"/>
      <c r="L360" s="5"/>
      <c r="M360" s="5"/>
    </row>
    <row r="361" spans="1:13">
      <c r="A361" s="4"/>
      <c r="B361" s="111"/>
      <c r="C361" s="111"/>
      <c r="D361" s="5"/>
      <c r="E361" s="6"/>
      <c r="F361" s="123"/>
      <c r="G361" s="5"/>
      <c r="H361" s="123"/>
      <c r="I361" s="123"/>
      <c r="J361" s="108"/>
      <c r="K361" s="123"/>
      <c r="L361" s="5"/>
      <c r="M361" s="5"/>
    </row>
    <row r="362" spans="1:13">
      <c r="A362" s="4"/>
      <c r="B362" s="111"/>
      <c r="C362" s="111"/>
      <c r="D362" s="5"/>
      <c r="E362" s="6"/>
      <c r="F362" s="123"/>
      <c r="G362" s="5"/>
      <c r="H362" s="123"/>
      <c r="I362" s="123"/>
      <c r="J362" s="108"/>
      <c r="K362" s="123"/>
      <c r="L362" s="5"/>
      <c r="M362" s="5"/>
    </row>
    <row r="363" spans="1:13">
      <c r="A363" s="4"/>
      <c r="B363" s="111"/>
      <c r="C363" s="111"/>
      <c r="D363" s="5"/>
      <c r="E363" s="6"/>
      <c r="F363" s="123"/>
      <c r="G363" s="5"/>
      <c r="H363" s="123"/>
      <c r="I363" s="123"/>
      <c r="J363" s="108"/>
      <c r="K363" s="123"/>
      <c r="L363" s="5"/>
      <c r="M363" s="5"/>
    </row>
    <row r="364" spans="1:13">
      <c r="A364" s="4"/>
      <c r="B364" s="111"/>
      <c r="C364" s="111"/>
      <c r="D364" s="5"/>
      <c r="E364" s="6"/>
      <c r="F364" s="123"/>
      <c r="G364" s="5"/>
      <c r="H364" s="123"/>
      <c r="I364" s="123"/>
      <c r="J364" s="108"/>
      <c r="K364" s="123"/>
      <c r="L364" s="5"/>
      <c r="M364" s="5"/>
    </row>
    <row r="365" spans="1:13">
      <c r="A365" s="4"/>
      <c r="B365" s="111"/>
      <c r="C365" s="111"/>
      <c r="D365" s="5"/>
      <c r="E365" s="6"/>
      <c r="F365" s="123"/>
      <c r="G365" s="5"/>
      <c r="H365" s="123"/>
      <c r="I365" s="123"/>
      <c r="J365" s="108"/>
      <c r="K365" s="123"/>
      <c r="L365" s="5"/>
      <c r="M365" s="5"/>
    </row>
    <row r="366" spans="1:13">
      <c r="A366" s="4"/>
      <c r="B366" s="111"/>
      <c r="C366" s="111"/>
      <c r="D366" s="5"/>
      <c r="E366" s="6"/>
      <c r="F366" s="123"/>
      <c r="G366" s="5"/>
      <c r="H366" s="123"/>
      <c r="I366" s="123"/>
      <c r="J366" s="108"/>
      <c r="K366" s="123"/>
      <c r="L366" s="5"/>
      <c r="M366" s="5"/>
    </row>
    <row r="367" spans="1:13">
      <c r="A367" s="4"/>
      <c r="B367" s="111"/>
      <c r="C367" s="111"/>
      <c r="D367" s="5"/>
      <c r="E367" s="6"/>
      <c r="F367" s="123"/>
      <c r="G367" s="5"/>
      <c r="H367" s="123"/>
      <c r="I367" s="123"/>
      <c r="J367" s="108"/>
      <c r="K367" s="123"/>
      <c r="L367" s="5"/>
      <c r="M367" s="5"/>
    </row>
    <row r="368" spans="1:13">
      <c r="A368" s="4"/>
      <c r="B368" s="111"/>
      <c r="C368" s="111"/>
      <c r="D368" s="5"/>
      <c r="E368" s="6"/>
      <c r="F368" s="123"/>
      <c r="G368" s="5"/>
      <c r="H368" s="123"/>
      <c r="I368" s="123"/>
      <c r="J368" s="108"/>
      <c r="K368" s="123"/>
      <c r="L368" s="5"/>
      <c r="M368" s="5"/>
    </row>
    <row r="369" spans="1:13">
      <c r="A369" s="4"/>
      <c r="B369" s="111"/>
      <c r="C369" s="111"/>
      <c r="D369" s="5"/>
      <c r="E369" s="6"/>
      <c r="F369" s="123"/>
      <c r="G369" s="5"/>
      <c r="H369" s="123"/>
      <c r="I369" s="123"/>
      <c r="J369" s="108"/>
      <c r="K369" s="123"/>
      <c r="L369" s="5"/>
      <c r="M369" s="5"/>
    </row>
    <row r="370" spans="1:13">
      <c r="A370" s="4"/>
      <c r="B370" s="111"/>
      <c r="C370" s="111"/>
      <c r="D370" s="5"/>
      <c r="E370" s="6"/>
      <c r="F370" s="123"/>
      <c r="G370" s="5"/>
      <c r="H370" s="123"/>
      <c r="I370" s="123"/>
      <c r="J370" s="108"/>
      <c r="K370" s="123"/>
      <c r="L370" s="5"/>
      <c r="M370" s="5"/>
    </row>
    <row r="371" spans="1:13">
      <c r="A371" s="4"/>
      <c r="B371" s="111"/>
      <c r="C371" s="111"/>
      <c r="D371" s="5"/>
      <c r="E371" s="6"/>
      <c r="F371" s="123"/>
      <c r="G371" s="5"/>
      <c r="H371" s="123"/>
      <c r="I371" s="123"/>
      <c r="J371" s="108"/>
      <c r="K371" s="123"/>
      <c r="L371" s="5"/>
      <c r="M371" s="5"/>
    </row>
    <row r="372" spans="1:13">
      <c r="A372" s="4"/>
      <c r="B372" s="111"/>
      <c r="C372" s="111"/>
      <c r="D372" s="5"/>
      <c r="E372" s="6"/>
      <c r="F372" s="123"/>
      <c r="G372" s="5"/>
      <c r="H372" s="123"/>
      <c r="I372" s="123"/>
      <c r="J372" s="108"/>
      <c r="K372" s="123"/>
      <c r="L372" s="5"/>
      <c r="M372" s="5"/>
    </row>
    <row r="373" spans="1:13">
      <c r="A373" s="4"/>
      <c r="B373" s="111"/>
      <c r="C373" s="111"/>
      <c r="D373" s="5"/>
      <c r="E373" s="6"/>
      <c r="F373" s="123"/>
      <c r="G373" s="5"/>
      <c r="H373" s="123"/>
      <c r="I373" s="123"/>
      <c r="J373" s="108"/>
      <c r="K373" s="123"/>
      <c r="L373" s="5"/>
      <c r="M373" s="5"/>
    </row>
    <row r="374" spans="1:13">
      <c r="A374" s="4"/>
      <c r="B374" s="111"/>
      <c r="C374" s="111"/>
      <c r="D374" s="5"/>
      <c r="E374" s="6"/>
      <c r="F374" s="123"/>
      <c r="G374" s="5"/>
      <c r="H374" s="123"/>
      <c r="I374" s="123"/>
      <c r="J374" s="108"/>
      <c r="K374" s="123"/>
      <c r="L374" s="5"/>
      <c r="M374" s="5"/>
    </row>
    <row r="375" spans="1:13">
      <c r="A375" s="4"/>
      <c r="B375" s="111"/>
      <c r="C375" s="111"/>
      <c r="D375" s="5"/>
      <c r="E375" s="6"/>
      <c r="F375" s="123"/>
      <c r="G375" s="5"/>
      <c r="H375" s="123"/>
      <c r="I375" s="123"/>
      <c r="J375" s="108"/>
      <c r="K375" s="123"/>
      <c r="L375" s="5"/>
      <c r="M375" s="5"/>
    </row>
    <row r="376" spans="1:13">
      <c r="A376" s="4"/>
      <c r="B376" s="111"/>
      <c r="C376" s="111"/>
      <c r="D376" s="5"/>
      <c r="E376" s="6"/>
      <c r="F376" s="123"/>
      <c r="G376" s="5"/>
      <c r="H376" s="123"/>
      <c r="I376" s="123"/>
      <c r="J376" s="108"/>
      <c r="K376" s="123"/>
      <c r="L376" s="5"/>
      <c r="M376" s="5"/>
    </row>
    <row r="377" spans="1:13">
      <c r="A377" s="4"/>
      <c r="B377" s="111"/>
      <c r="C377" s="111"/>
      <c r="D377" s="5"/>
      <c r="E377" s="6"/>
      <c r="F377" s="123"/>
      <c r="G377" s="5"/>
      <c r="H377" s="123"/>
      <c r="I377" s="123"/>
      <c r="J377" s="108"/>
      <c r="K377" s="123"/>
      <c r="L377" s="5"/>
      <c r="M377" s="5"/>
    </row>
    <row r="378" spans="1:13">
      <c r="A378" s="4"/>
      <c r="B378" s="111"/>
      <c r="C378" s="111"/>
      <c r="D378" s="5"/>
      <c r="E378" s="6"/>
      <c r="F378" s="123"/>
      <c r="G378" s="5"/>
      <c r="H378" s="123"/>
      <c r="I378" s="123"/>
      <c r="J378" s="108"/>
      <c r="K378" s="123"/>
      <c r="L378" s="5"/>
      <c r="M378" s="5"/>
    </row>
    <row r="379" spans="1:13">
      <c r="A379" s="4"/>
      <c r="B379" s="111"/>
      <c r="C379" s="111"/>
      <c r="D379" s="5"/>
      <c r="E379" s="6"/>
      <c r="F379" s="123"/>
      <c r="G379" s="5"/>
      <c r="H379" s="123"/>
      <c r="I379" s="123"/>
      <c r="J379" s="108"/>
      <c r="K379" s="123"/>
      <c r="L379" s="5"/>
      <c r="M379" s="5"/>
    </row>
    <row r="380" spans="1:13">
      <c r="A380" s="4"/>
      <c r="B380" s="111"/>
      <c r="C380" s="111"/>
      <c r="D380" s="5"/>
      <c r="E380" s="6"/>
      <c r="F380" s="123"/>
      <c r="G380" s="5"/>
      <c r="H380" s="123"/>
      <c r="I380" s="123"/>
      <c r="J380" s="108"/>
      <c r="K380" s="123"/>
      <c r="L380" s="5"/>
      <c r="M380" s="5"/>
    </row>
    <row r="381" spans="1:13">
      <c r="A381" s="4"/>
      <c r="B381" s="111"/>
      <c r="C381" s="111"/>
      <c r="D381" s="5"/>
      <c r="E381" s="6"/>
      <c r="F381" s="123"/>
      <c r="G381" s="5"/>
      <c r="H381" s="123"/>
      <c r="I381" s="123"/>
      <c r="J381" s="108"/>
      <c r="K381" s="123"/>
      <c r="L381" s="5"/>
      <c r="M381" s="5"/>
    </row>
    <row r="382" spans="1:13">
      <c r="A382" s="4"/>
      <c r="B382" s="111"/>
      <c r="C382" s="111"/>
      <c r="D382" s="5"/>
      <c r="E382" s="6"/>
      <c r="F382" s="123"/>
      <c r="G382" s="5"/>
      <c r="H382" s="123"/>
      <c r="I382" s="123"/>
      <c r="J382" s="108"/>
      <c r="K382" s="123"/>
      <c r="L382" s="5"/>
      <c r="M382" s="5"/>
    </row>
    <row r="383" spans="1:13">
      <c r="A383" s="4"/>
      <c r="B383" s="111"/>
      <c r="C383" s="111"/>
      <c r="D383" s="5"/>
      <c r="E383" s="6"/>
      <c r="F383" s="123"/>
      <c r="G383" s="5"/>
      <c r="H383" s="123"/>
      <c r="I383" s="123"/>
      <c r="J383" s="108"/>
      <c r="K383" s="123"/>
      <c r="L383" s="5"/>
      <c r="M383" s="5"/>
    </row>
    <row r="384" spans="1:13">
      <c r="A384" s="4"/>
      <c r="B384" s="111"/>
      <c r="C384" s="111"/>
      <c r="D384" s="5"/>
      <c r="E384" s="6"/>
      <c r="F384" s="123"/>
      <c r="G384" s="5"/>
      <c r="H384" s="123"/>
      <c r="I384" s="123"/>
      <c r="J384" s="108"/>
      <c r="K384" s="123"/>
      <c r="L384" s="5"/>
      <c r="M384" s="5"/>
    </row>
    <row r="385" spans="1:13">
      <c r="A385" s="4"/>
      <c r="B385" s="111"/>
      <c r="C385" s="111"/>
      <c r="D385" s="5"/>
      <c r="E385" s="6"/>
      <c r="F385" s="123"/>
      <c r="G385" s="5"/>
      <c r="H385" s="123"/>
      <c r="I385" s="123"/>
      <c r="J385" s="108"/>
      <c r="K385" s="123"/>
      <c r="L385" s="5"/>
      <c r="M385" s="5"/>
    </row>
    <row r="386" spans="1:13">
      <c r="A386" s="4"/>
      <c r="B386" s="111"/>
      <c r="C386" s="111"/>
      <c r="D386" s="5"/>
      <c r="E386" s="6"/>
      <c r="F386" s="123"/>
      <c r="G386" s="5"/>
      <c r="H386" s="123"/>
      <c r="I386" s="123"/>
      <c r="J386" s="108"/>
      <c r="K386" s="123"/>
      <c r="L386" s="5"/>
      <c r="M386" s="5"/>
    </row>
    <row r="387" spans="1:13">
      <c r="A387" s="4"/>
      <c r="B387" s="111"/>
      <c r="C387" s="111"/>
      <c r="D387" s="5"/>
      <c r="E387" s="6"/>
      <c r="F387" s="123"/>
      <c r="G387" s="5"/>
      <c r="H387" s="123"/>
      <c r="I387" s="123"/>
      <c r="J387" s="108"/>
      <c r="K387" s="123"/>
      <c r="L387" s="5"/>
      <c r="M387" s="5"/>
    </row>
    <row r="388" spans="1:13">
      <c r="A388" s="4"/>
      <c r="B388" s="111"/>
      <c r="C388" s="111"/>
      <c r="D388" s="5"/>
      <c r="E388" s="6"/>
      <c r="F388" s="123"/>
      <c r="G388" s="5"/>
      <c r="H388" s="123"/>
      <c r="I388" s="123"/>
      <c r="J388" s="108"/>
      <c r="K388" s="123"/>
      <c r="L388" s="5"/>
      <c r="M388" s="5"/>
    </row>
    <row r="389" spans="1:13">
      <c r="A389" s="4"/>
      <c r="B389" s="111"/>
      <c r="C389" s="111"/>
      <c r="D389" s="5"/>
      <c r="E389" s="6"/>
      <c r="F389" s="123"/>
      <c r="G389" s="5"/>
      <c r="H389" s="123"/>
      <c r="I389" s="123"/>
      <c r="J389" s="108"/>
      <c r="K389" s="123"/>
      <c r="L389" s="5"/>
      <c r="M389" s="5"/>
    </row>
    <row r="390" spans="1:13">
      <c r="A390" s="4"/>
      <c r="B390" s="111"/>
      <c r="C390" s="111"/>
      <c r="D390" s="5"/>
      <c r="E390" s="6"/>
      <c r="F390" s="123"/>
      <c r="G390" s="5"/>
      <c r="H390" s="123"/>
      <c r="I390" s="123"/>
      <c r="J390" s="108"/>
      <c r="K390" s="123"/>
      <c r="L390" s="5"/>
      <c r="M390" s="5"/>
    </row>
    <row r="391" spans="1:13">
      <c r="A391" s="4"/>
      <c r="B391" s="111"/>
      <c r="C391" s="111"/>
      <c r="D391" s="5"/>
      <c r="E391" s="6"/>
      <c r="F391" s="123"/>
      <c r="G391" s="5"/>
      <c r="H391" s="123"/>
      <c r="I391" s="123"/>
      <c r="J391" s="108"/>
      <c r="K391" s="123"/>
      <c r="L391" s="5"/>
      <c r="M391" s="5"/>
    </row>
    <row r="392" spans="1:13">
      <c r="A392" s="4"/>
      <c r="B392" s="111"/>
      <c r="C392" s="111"/>
      <c r="D392" s="5"/>
      <c r="E392" s="6"/>
      <c r="F392" s="123"/>
      <c r="G392" s="5"/>
      <c r="H392" s="123"/>
      <c r="I392" s="123"/>
      <c r="J392" s="108"/>
      <c r="K392" s="123"/>
      <c r="L392" s="5"/>
      <c r="M392" s="5"/>
    </row>
    <row r="393" spans="1:13">
      <c r="A393" s="4"/>
      <c r="B393" s="111"/>
      <c r="C393" s="111"/>
      <c r="D393" s="5"/>
      <c r="E393" s="6"/>
      <c r="F393" s="123"/>
      <c r="G393" s="5"/>
      <c r="H393" s="123"/>
      <c r="I393" s="123"/>
      <c r="J393" s="108"/>
      <c r="K393" s="123"/>
      <c r="L393" s="5"/>
      <c r="M393" s="5"/>
    </row>
    <row r="394" spans="1:13">
      <c r="A394" s="4"/>
      <c r="B394" s="111"/>
      <c r="C394" s="111"/>
      <c r="D394" s="5"/>
      <c r="E394" s="6"/>
      <c r="F394" s="123"/>
      <c r="G394" s="5"/>
      <c r="H394" s="123"/>
      <c r="I394" s="123"/>
      <c r="J394" s="108"/>
      <c r="K394" s="123"/>
      <c r="L394" s="5"/>
      <c r="M394" s="5"/>
    </row>
    <row r="395" spans="1:13">
      <c r="A395" s="4"/>
      <c r="B395" s="111"/>
      <c r="C395" s="111"/>
      <c r="D395" s="5"/>
      <c r="E395" s="6"/>
      <c r="F395" s="123"/>
      <c r="G395" s="5"/>
      <c r="H395" s="123"/>
      <c r="I395" s="123"/>
      <c r="J395" s="108"/>
      <c r="K395" s="123"/>
      <c r="L395" s="5"/>
      <c r="M395" s="5"/>
    </row>
    <row r="396" spans="1:13">
      <c r="A396" s="4"/>
      <c r="B396" s="111"/>
      <c r="C396" s="111"/>
      <c r="D396" s="5"/>
      <c r="E396" s="6"/>
      <c r="F396" s="123"/>
      <c r="G396" s="5"/>
      <c r="H396" s="123"/>
      <c r="I396" s="123"/>
      <c r="J396" s="108"/>
      <c r="K396" s="123"/>
      <c r="L396" s="5"/>
      <c r="M396" s="5"/>
    </row>
    <row r="397" spans="1:13">
      <c r="A397" s="4"/>
      <c r="B397" s="111"/>
      <c r="C397" s="111"/>
      <c r="D397" s="5"/>
      <c r="E397" s="6"/>
      <c r="F397" s="123"/>
      <c r="G397" s="5"/>
      <c r="H397" s="123"/>
      <c r="I397" s="123"/>
      <c r="J397" s="108"/>
      <c r="K397" s="123"/>
      <c r="L397" s="5"/>
      <c r="M397" s="5"/>
    </row>
    <row r="398" spans="1:13">
      <c r="A398" s="4"/>
      <c r="B398" s="111"/>
      <c r="C398" s="111"/>
      <c r="D398" s="5"/>
      <c r="E398" s="6"/>
      <c r="F398" s="123"/>
      <c r="G398" s="5"/>
      <c r="H398" s="123"/>
      <c r="I398" s="123"/>
      <c r="J398" s="108"/>
      <c r="K398" s="123"/>
      <c r="L398" s="5"/>
      <c r="M398" s="5"/>
    </row>
    <row r="399" spans="1:13">
      <c r="A399" s="4"/>
      <c r="B399" s="111"/>
      <c r="C399" s="111"/>
      <c r="D399" s="5"/>
      <c r="E399" s="6"/>
      <c r="F399" s="123"/>
      <c r="G399" s="5"/>
      <c r="H399" s="123"/>
      <c r="I399" s="123"/>
      <c r="J399" s="108"/>
      <c r="K399" s="123"/>
      <c r="L399" s="5"/>
      <c r="M399" s="5"/>
    </row>
    <row r="400" spans="1:13">
      <c r="A400" s="4"/>
      <c r="B400" s="111"/>
      <c r="C400" s="111"/>
      <c r="D400" s="5"/>
      <c r="E400" s="6"/>
      <c r="F400" s="123"/>
      <c r="G400" s="5"/>
      <c r="H400" s="123"/>
      <c r="I400" s="123"/>
      <c r="J400" s="108"/>
      <c r="K400" s="123"/>
      <c r="L400" s="5"/>
      <c r="M400" s="5"/>
    </row>
    <row r="401" spans="1:13">
      <c r="A401" s="4"/>
      <c r="B401" s="111"/>
      <c r="C401" s="111"/>
      <c r="D401" s="5"/>
      <c r="E401" s="6"/>
      <c r="F401" s="123"/>
      <c r="G401" s="5"/>
      <c r="H401" s="123"/>
      <c r="I401" s="123"/>
      <c r="J401" s="108"/>
      <c r="K401" s="123"/>
      <c r="L401" s="5"/>
      <c r="M401" s="5"/>
    </row>
    <row r="402" spans="1:13">
      <c r="A402" s="4"/>
      <c r="B402" s="111"/>
      <c r="C402" s="111"/>
      <c r="D402" s="5"/>
      <c r="E402" s="6"/>
      <c r="F402" s="123"/>
      <c r="G402" s="5"/>
      <c r="H402" s="123"/>
      <c r="I402" s="123"/>
      <c r="J402" s="108"/>
      <c r="K402" s="123"/>
      <c r="L402" s="5"/>
      <c r="M402" s="5"/>
    </row>
    <row r="403" spans="1:13">
      <c r="A403" s="4"/>
      <c r="B403" s="111"/>
      <c r="C403" s="111"/>
      <c r="D403" s="5"/>
      <c r="E403" s="6"/>
      <c r="F403" s="123"/>
      <c r="G403" s="5"/>
      <c r="H403" s="123"/>
      <c r="I403" s="123"/>
      <c r="J403" s="108"/>
      <c r="K403" s="123"/>
      <c r="L403" s="5"/>
      <c r="M403" s="5"/>
    </row>
    <row r="404" spans="1:13">
      <c r="A404" s="4"/>
      <c r="B404" s="111"/>
      <c r="C404" s="111"/>
      <c r="D404" s="5"/>
      <c r="E404" s="6"/>
      <c r="F404" s="123"/>
      <c r="G404" s="5"/>
      <c r="H404" s="123"/>
      <c r="I404" s="123"/>
      <c r="J404" s="108"/>
      <c r="K404" s="123"/>
      <c r="L404" s="5"/>
      <c r="M404" s="5"/>
    </row>
    <row r="405" spans="1:13">
      <c r="A405" s="4"/>
      <c r="B405" s="111"/>
      <c r="C405" s="111"/>
      <c r="D405" s="5"/>
      <c r="E405" s="6"/>
      <c r="F405" s="123"/>
      <c r="G405" s="5"/>
      <c r="H405" s="123"/>
      <c r="I405" s="123"/>
      <c r="J405" s="108"/>
      <c r="K405" s="123"/>
      <c r="L405" s="5"/>
      <c r="M405" s="5"/>
    </row>
    <row r="406" spans="1:13">
      <c r="A406" s="4"/>
      <c r="B406" s="111"/>
      <c r="C406" s="111"/>
      <c r="D406" s="5"/>
      <c r="E406" s="6"/>
      <c r="F406" s="123"/>
      <c r="G406" s="5"/>
      <c r="H406" s="123"/>
      <c r="I406" s="123"/>
      <c r="J406" s="108"/>
      <c r="K406" s="123"/>
      <c r="L406" s="5"/>
      <c r="M406" s="5"/>
    </row>
    <row r="407" spans="1:13">
      <c r="A407" s="4"/>
      <c r="B407" s="111"/>
      <c r="C407" s="111"/>
      <c r="D407" s="5"/>
      <c r="E407" s="6"/>
      <c r="F407" s="123"/>
      <c r="G407" s="5"/>
      <c r="H407" s="123"/>
      <c r="I407" s="123"/>
      <c r="J407" s="108"/>
      <c r="K407" s="123"/>
      <c r="L407" s="5"/>
      <c r="M407" s="5"/>
    </row>
    <row r="408" spans="1:13">
      <c r="A408" s="4"/>
      <c r="B408" s="111"/>
      <c r="C408" s="111"/>
      <c r="D408" s="5"/>
      <c r="E408" s="6"/>
      <c r="F408" s="123"/>
      <c r="G408" s="5"/>
      <c r="H408" s="123"/>
      <c r="I408" s="123"/>
      <c r="J408" s="108"/>
      <c r="K408" s="123"/>
      <c r="L408" s="5"/>
      <c r="M408" s="5"/>
    </row>
    <row r="409" spans="1:13">
      <c r="A409" s="4"/>
      <c r="B409" s="111"/>
      <c r="C409" s="111"/>
      <c r="D409" s="5"/>
      <c r="E409" s="6"/>
      <c r="F409" s="123"/>
      <c r="G409" s="5"/>
      <c r="H409" s="123"/>
      <c r="I409" s="123"/>
      <c r="J409" s="108"/>
      <c r="K409" s="123"/>
      <c r="L409" s="5"/>
      <c r="M409" s="5"/>
    </row>
    <row r="410" spans="1:13">
      <c r="A410" s="4"/>
      <c r="B410" s="111"/>
      <c r="C410" s="111"/>
      <c r="D410" s="5"/>
      <c r="E410" s="6"/>
      <c r="F410" s="123"/>
      <c r="G410" s="5"/>
      <c r="H410" s="123"/>
      <c r="I410" s="123"/>
      <c r="J410" s="108"/>
      <c r="K410" s="123"/>
      <c r="L410" s="5"/>
      <c r="M410" s="5"/>
    </row>
    <row r="411" spans="1:13">
      <c r="A411" s="4"/>
      <c r="B411" s="111"/>
      <c r="C411" s="111"/>
      <c r="D411" s="5"/>
      <c r="E411" s="6"/>
      <c r="F411" s="123"/>
      <c r="G411" s="5"/>
      <c r="H411" s="123"/>
      <c r="I411" s="123"/>
      <c r="J411" s="108"/>
      <c r="K411" s="123"/>
      <c r="L411" s="5"/>
      <c r="M411" s="5"/>
    </row>
    <row r="412" spans="1:13">
      <c r="A412" s="4"/>
      <c r="B412" s="111"/>
      <c r="C412" s="111"/>
      <c r="D412" s="5"/>
      <c r="E412" s="6"/>
      <c r="F412" s="123"/>
      <c r="G412" s="5"/>
      <c r="H412" s="123"/>
      <c r="I412" s="123"/>
      <c r="J412" s="108"/>
      <c r="K412" s="123"/>
      <c r="L412" s="5"/>
      <c r="M412" s="5"/>
    </row>
    <row r="413" spans="1:13">
      <c r="A413" s="4"/>
      <c r="B413" s="111"/>
      <c r="C413" s="111"/>
      <c r="D413" s="5"/>
      <c r="E413" s="6"/>
      <c r="F413" s="123"/>
      <c r="G413" s="5"/>
      <c r="H413" s="123"/>
      <c r="I413" s="123"/>
      <c r="J413" s="108"/>
      <c r="K413" s="123"/>
      <c r="L413" s="5"/>
      <c r="M413" s="5"/>
    </row>
    <row r="414" spans="1:13">
      <c r="A414" s="4"/>
      <c r="B414" s="111"/>
      <c r="C414" s="111"/>
      <c r="D414" s="5"/>
      <c r="E414" s="6"/>
      <c r="F414" s="123"/>
      <c r="G414" s="5"/>
      <c r="H414" s="123"/>
      <c r="I414" s="123"/>
      <c r="J414" s="108"/>
      <c r="K414" s="123"/>
      <c r="L414" s="5"/>
      <c r="M414" s="5"/>
    </row>
    <row r="415" spans="1:13">
      <c r="A415" s="4"/>
      <c r="B415" s="111"/>
      <c r="C415" s="111"/>
      <c r="D415" s="5"/>
      <c r="E415" s="6"/>
      <c r="F415" s="123"/>
      <c r="G415" s="5"/>
      <c r="H415" s="123"/>
      <c r="I415" s="123"/>
      <c r="J415" s="108"/>
      <c r="K415" s="123"/>
      <c r="L415" s="5"/>
      <c r="M415" s="5"/>
    </row>
    <row r="416" spans="1:13">
      <c r="A416" s="4"/>
      <c r="B416" s="111"/>
      <c r="C416" s="111"/>
      <c r="D416" s="5"/>
      <c r="E416" s="6"/>
      <c r="F416" s="123"/>
      <c r="G416" s="5"/>
      <c r="H416" s="123"/>
      <c r="I416" s="123"/>
      <c r="J416" s="108"/>
      <c r="K416" s="123"/>
      <c r="L416" s="5"/>
      <c r="M416" s="5"/>
    </row>
    <row r="417" spans="1:13">
      <c r="A417" s="4"/>
      <c r="B417" s="111"/>
      <c r="C417" s="111"/>
      <c r="D417" s="5"/>
      <c r="E417" s="6"/>
      <c r="F417" s="123"/>
      <c r="G417" s="5"/>
      <c r="H417" s="123"/>
      <c r="I417" s="123"/>
      <c r="J417" s="108"/>
      <c r="K417" s="123"/>
      <c r="L417" s="5"/>
      <c r="M417" s="5"/>
    </row>
    <row r="418" spans="1:13">
      <c r="A418" s="4"/>
      <c r="B418" s="111"/>
      <c r="C418" s="111"/>
      <c r="D418" s="5"/>
      <c r="E418" s="6"/>
      <c r="F418" s="123"/>
      <c r="G418" s="5"/>
      <c r="H418" s="123"/>
      <c r="I418" s="123"/>
      <c r="J418" s="108"/>
      <c r="K418" s="123"/>
      <c r="L418" s="5"/>
      <c r="M418" s="5"/>
    </row>
    <row r="419" spans="1:13">
      <c r="A419" s="4"/>
      <c r="B419" s="111"/>
      <c r="C419" s="111"/>
      <c r="D419" s="5"/>
      <c r="E419" s="6"/>
      <c r="F419" s="123"/>
      <c r="G419" s="5"/>
      <c r="H419" s="123"/>
      <c r="I419" s="123"/>
      <c r="J419" s="108"/>
      <c r="K419" s="123"/>
      <c r="L419" s="5"/>
      <c r="M419" s="5"/>
    </row>
    <row r="420" spans="1:13">
      <c r="A420" s="4"/>
      <c r="B420" s="111"/>
      <c r="C420" s="111"/>
      <c r="D420" s="5"/>
      <c r="E420" s="6"/>
      <c r="F420" s="123"/>
      <c r="G420" s="5"/>
      <c r="H420" s="123"/>
      <c r="I420" s="123"/>
      <c r="J420" s="108"/>
      <c r="K420" s="123"/>
      <c r="L420" s="5"/>
      <c r="M420" s="5"/>
    </row>
    <row r="421" spans="1:13">
      <c r="A421" s="4"/>
      <c r="B421" s="111"/>
      <c r="C421" s="111"/>
      <c r="D421" s="5"/>
      <c r="E421" s="6"/>
      <c r="F421" s="123"/>
      <c r="G421" s="5"/>
      <c r="H421" s="123"/>
      <c r="I421" s="123"/>
      <c r="J421" s="108"/>
      <c r="K421" s="123"/>
      <c r="L421" s="5"/>
      <c r="M421" s="5"/>
    </row>
    <row r="422" spans="1:13">
      <c r="A422" s="4"/>
      <c r="B422" s="111"/>
      <c r="C422" s="111"/>
      <c r="D422" s="5"/>
      <c r="E422" s="6"/>
      <c r="F422" s="123"/>
      <c r="G422" s="5"/>
      <c r="H422" s="123"/>
      <c r="I422" s="123"/>
      <c r="J422" s="108"/>
      <c r="K422" s="123"/>
      <c r="L422" s="5"/>
      <c r="M422" s="5"/>
    </row>
    <row r="423" spans="1:13">
      <c r="A423" s="4"/>
      <c r="B423" s="111"/>
      <c r="C423" s="111"/>
      <c r="D423" s="5"/>
      <c r="E423" s="6"/>
      <c r="F423" s="123"/>
      <c r="G423" s="5"/>
      <c r="H423" s="123"/>
      <c r="I423" s="123"/>
      <c r="J423" s="108"/>
      <c r="K423" s="123"/>
      <c r="L423" s="5"/>
      <c r="M423" s="5"/>
    </row>
    <row r="424" spans="1:13">
      <c r="A424" s="4"/>
      <c r="B424" s="111"/>
      <c r="C424" s="111"/>
      <c r="D424" s="5"/>
      <c r="E424" s="6"/>
      <c r="F424" s="123"/>
      <c r="G424" s="5"/>
      <c r="H424" s="123"/>
      <c r="I424" s="123"/>
      <c r="J424" s="108"/>
      <c r="K424" s="123"/>
      <c r="L424" s="5"/>
      <c r="M424" s="5"/>
    </row>
    <row r="425" spans="1:13">
      <c r="A425" s="4"/>
      <c r="B425" s="111"/>
      <c r="C425" s="111"/>
      <c r="D425" s="5"/>
      <c r="E425" s="6"/>
      <c r="F425" s="123"/>
      <c r="G425" s="5"/>
      <c r="H425" s="123"/>
      <c r="I425" s="123"/>
      <c r="J425" s="108"/>
      <c r="K425" s="123"/>
      <c r="L425" s="5"/>
      <c r="M425" s="5"/>
    </row>
    <row r="426" spans="1:13">
      <c r="A426" s="4"/>
      <c r="B426" s="111"/>
      <c r="C426" s="111"/>
      <c r="D426" s="5"/>
      <c r="E426" s="6"/>
      <c r="F426" s="123"/>
      <c r="G426" s="5"/>
      <c r="H426" s="123"/>
      <c r="I426" s="123"/>
      <c r="J426" s="108"/>
      <c r="K426" s="123"/>
      <c r="L426" s="5"/>
      <c r="M426" s="5"/>
    </row>
    <row r="427" spans="1:13">
      <c r="A427" s="4"/>
      <c r="B427" s="111"/>
      <c r="C427" s="111"/>
      <c r="D427" s="5"/>
      <c r="E427" s="6"/>
      <c r="F427" s="123"/>
      <c r="G427" s="5"/>
      <c r="H427" s="123"/>
      <c r="I427" s="123"/>
      <c r="J427" s="108"/>
      <c r="K427" s="123"/>
      <c r="L427" s="5"/>
      <c r="M427" s="5"/>
    </row>
    <row r="428" spans="1:13">
      <c r="A428" s="4"/>
      <c r="B428" s="111"/>
      <c r="C428" s="111"/>
      <c r="D428" s="5"/>
      <c r="E428" s="6"/>
      <c r="F428" s="123"/>
      <c r="G428" s="5"/>
      <c r="H428" s="123"/>
      <c r="I428" s="123"/>
      <c r="J428" s="108"/>
      <c r="K428" s="123"/>
      <c r="L428" s="5"/>
      <c r="M428" s="5"/>
    </row>
    <row r="429" spans="1:13">
      <c r="A429" s="4"/>
      <c r="B429" s="111"/>
      <c r="C429" s="111"/>
      <c r="D429" s="5"/>
      <c r="E429" s="6"/>
      <c r="F429" s="123"/>
      <c r="G429" s="5"/>
      <c r="H429" s="123"/>
      <c r="I429" s="123"/>
      <c r="J429" s="108"/>
      <c r="K429" s="123"/>
      <c r="L429" s="5"/>
      <c r="M429" s="5"/>
    </row>
    <row r="430" spans="1:13">
      <c r="A430" s="4"/>
      <c r="B430" s="111"/>
      <c r="C430" s="111"/>
      <c r="D430" s="5"/>
      <c r="E430" s="6"/>
      <c r="F430" s="123"/>
      <c r="G430" s="5"/>
      <c r="H430" s="123"/>
      <c r="I430" s="123"/>
      <c r="J430" s="108"/>
      <c r="K430" s="123"/>
      <c r="L430" s="5"/>
      <c r="M430" s="5"/>
    </row>
    <row r="431" spans="1:13">
      <c r="A431" s="4"/>
      <c r="B431" s="111"/>
      <c r="C431" s="111"/>
      <c r="D431" s="5"/>
      <c r="E431" s="6"/>
      <c r="F431" s="123"/>
      <c r="G431" s="5"/>
      <c r="H431" s="123"/>
      <c r="I431" s="123"/>
      <c r="J431" s="108"/>
      <c r="K431" s="123"/>
      <c r="L431" s="5"/>
      <c r="M431" s="5"/>
    </row>
    <row r="432" spans="1:13">
      <c r="A432" s="4"/>
      <c r="B432" s="111"/>
      <c r="C432" s="111"/>
      <c r="D432" s="5"/>
      <c r="E432" s="6"/>
      <c r="F432" s="123"/>
      <c r="G432" s="5"/>
      <c r="H432" s="123"/>
      <c r="I432" s="123"/>
      <c r="J432" s="108"/>
      <c r="K432" s="123"/>
      <c r="L432" s="5"/>
      <c r="M432" s="5"/>
    </row>
    <row r="433" spans="1:13">
      <c r="A433" s="4"/>
      <c r="B433" s="111"/>
      <c r="C433" s="111"/>
      <c r="D433" s="5"/>
      <c r="E433" s="6"/>
      <c r="F433" s="123"/>
      <c r="G433" s="5"/>
      <c r="H433" s="123"/>
      <c r="I433" s="123"/>
      <c r="J433" s="108"/>
      <c r="K433" s="123"/>
      <c r="L433" s="5"/>
      <c r="M433" s="5"/>
    </row>
    <row r="434" spans="1:13">
      <c r="A434" s="4"/>
      <c r="B434" s="111"/>
      <c r="C434" s="111"/>
      <c r="D434" s="5"/>
      <c r="E434" s="6"/>
      <c r="F434" s="123"/>
      <c r="G434" s="5"/>
      <c r="H434" s="123"/>
      <c r="I434" s="123"/>
      <c r="J434" s="108"/>
      <c r="K434" s="123"/>
      <c r="L434" s="5"/>
      <c r="M434" s="5"/>
    </row>
    <row r="435" spans="1:13">
      <c r="A435" s="4"/>
      <c r="B435" s="111"/>
      <c r="C435" s="111"/>
      <c r="D435" s="5"/>
      <c r="E435" s="6"/>
      <c r="F435" s="123"/>
      <c r="G435" s="5"/>
      <c r="H435" s="123"/>
      <c r="I435" s="123"/>
      <c r="J435" s="108"/>
      <c r="K435" s="123"/>
      <c r="L435" s="5"/>
      <c r="M435" s="5"/>
    </row>
    <row r="436" spans="1:13">
      <c r="A436" s="4"/>
      <c r="B436" s="111"/>
      <c r="C436" s="111"/>
      <c r="D436" s="5"/>
      <c r="E436" s="6"/>
      <c r="F436" s="123"/>
      <c r="G436" s="5"/>
      <c r="H436" s="123"/>
      <c r="I436" s="123"/>
      <c r="J436" s="108"/>
      <c r="K436" s="123"/>
      <c r="L436" s="5"/>
      <c r="M436" s="5"/>
    </row>
    <row r="437" spans="1:13">
      <c r="A437" s="4"/>
      <c r="B437" s="111"/>
      <c r="C437" s="111"/>
      <c r="D437" s="5"/>
      <c r="E437" s="6"/>
      <c r="F437" s="123"/>
      <c r="G437" s="5"/>
      <c r="H437" s="123"/>
      <c r="I437" s="123"/>
      <c r="J437" s="108"/>
      <c r="K437" s="123"/>
      <c r="L437" s="5"/>
      <c r="M437" s="5"/>
    </row>
    <row r="438" spans="1:13">
      <c r="A438" s="4"/>
      <c r="B438" s="111"/>
      <c r="C438" s="111"/>
      <c r="D438" s="5"/>
      <c r="E438" s="6"/>
      <c r="F438" s="123"/>
      <c r="G438" s="5"/>
      <c r="H438" s="123"/>
      <c r="I438" s="123"/>
      <c r="J438" s="108"/>
      <c r="K438" s="123"/>
      <c r="L438" s="5"/>
      <c r="M438" s="5"/>
    </row>
    <row r="439" spans="1:13">
      <c r="A439" s="4"/>
      <c r="B439" s="111"/>
      <c r="C439" s="111"/>
      <c r="D439" s="5"/>
      <c r="E439" s="6"/>
      <c r="F439" s="123"/>
      <c r="G439" s="5"/>
      <c r="H439" s="123"/>
      <c r="I439" s="123"/>
      <c r="J439" s="108"/>
      <c r="K439" s="123"/>
      <c r="L439" s="5"/>
      <c r="M439" s="5"/>
    </row>
    <row r="440" spans="1:13">
      <c r="A440" s="4"/>
      <c r="B440" s="111"/>
      <c r="C440" s="111"/>
      <c r="D440" s="5"/>
      <c r="E440" s="6"/>
      <c r="F440" s="123"/>
      <c r="G440" s="5"/>
      <c r="H440" s="123"/>
      <c r="I440" s="123"/>
      <c r="J440" s="108"/>
      <c r="K440" s="123"/>
      <c r="L440" s="5"/>
      <c r="M440" s="5"/>
    </row>
    <row r="441" spans="1:13">
      <c r="A441" s="4"/>
      <c r="B441" s="111"/>
      <c r="C441" s="111"/>
      <c r="D441" s="5"/>
      <c r="E441" s="6"/>
      <c r="F441" s="123"/>
      <c r="G441" s="5"/>
      <c r="H441" s="123"/>
      <c r="I441" s="123"/>
      <c r="J441" s="108"/>
      <c r="K441" s="123"/>
      <c r="L441" s="5"/>
      <c r="M441" s="5"/>
    </row>
    <row r="442" spans="1:13">
      <c r="A442" s="4"/>
      <c r="B442" s="111"/>
      <c r="C442" s="111"/>
      <c r="D442" s="5"/>
      <c r="E442" s="6"/>
      <c r="F442" s="123"/>
      <c r="G442" s="5"/>
      <c r="H442" s="123"/>
      <c r="I442" s="123"/>
      <c r="J442" s="108"/>
      <c r="K442" s="123"/>
      <c r="L442" s="5"/>
      <c r="M442" s="5"/>
    </row>
    <row r="443" spans="1:13">
      <c r="A443" s="4"/>
      <c r="B443" s="111"/>
      <c r="C443" s="111"/>
      <c r="D443" s="5"/>
      <c r="E443" s="6"/>
      <c r="F443" s="123"/>
      <c r="G443" s="5"/>
      <c r="H443" s="123"/>
      <c r="I443" s="123"/>
      <c r="J443" s="108"/>
      <c r="K443" s="123"/>
      <c r="L443" s="5"/>
      <c r="M443" s="5"/>
    </row>
    <row r="444" spans="1:13">
      <c r="A444" s="4"/>
      <c r="B444" s="111"/>
      <c r="C444" s="111"/>
      <c r="D444" s="5"/>
      <c r="E444" s="6"/>
      <c r="F444" s="123"/>
      <c r="G444" s="5"/>
      <c r="H444" s="123"/>
      <c r="I444" s="123"/>
      <c r="J444" s="108"/>
      <c r="K444" s="123"/>
      <c r="L444" s="5"/>
      <c r="M444" s="5"/>
    </row>
    <row r="445" spans="1:13">
      <c r="A445" s="4"/>
      <c r="B445" s="111"/>
      <c r="C445" s="111"/>
      <c r="D445" s="5"/>
      <c r="E445" s="6"/>
      <c r="F445" s="123"/>
      <c r="G445" s="5"/>
      <c r="H445" s="123"/>
      <c r="I445" s="123"/>
      <c r="J445" s="108"/>
      <c r="K445" s="123"/>
      <c r="L445" s="5"/>
      <c r="M445" s="5"/>
    </row>
    <row r="446" spans="1:13">
      <c r="A446" s="4"/>
      <c r="B446" s="111"/>
      <c r="C446" s="111"/>
      <c r="D446" s="5"/>
      <c r="E446" s="6"/>
      <c r="F446" s="123"/>
      <c r="G446" s="5"/>
      <c r="H446" s="123"/>
      <c r="I446" s="123"/>
      <c r="J446" s="108"/>
      <c r="K446" s="123"/>
      <c r="L446" s="5"/>
      <c r="M446" s="5"/>
    </row>
    <row r="447" spans="1:13">
      <c r="A447" s="4"/>
      <c r="B447" s="111"/>
      <c r="C447" s="111"/>
      <c r="D447" s="5"/>
      <c r="E447" s="6"/>
      <c r="F447" s="123"/>
      <c r="G447" s="5"/>
      <c r="H447" s="123"/>
      <c r="I447" s="123"/>
      <c r="J447" s="108"/>
      <c r="K447" s="123"/>
      <c r="L447" s="5"/>
      <c r="M447" s="5"/>
    </row>
    <row r="448" spans="1:13">
      <c r="A448" s="4"/>
      <c r="B448" s="111"/>
      <c r="C448" s="111"/>
      <c r="D448" s="5"/>
      <c r="E448" s="6"/>
      <c r="F448" s="123"/>
      <c r="G448" s="5"/>
      <c r="H448" s="123"/>
      <c r="I448" s="123"/>
      <c r="J448" s="108"/>
      <c r="K448" s="123"/>
      <c r="L448" s="5"/>
      <c r="M448" s="5"/>
    </row>
    <row r="449" spans="1:13">
      <c r="A449" s="4"/>
      <c r="B449" s="111"/>
      <c r="C449" s="111"/>
      <c r="D449" s="5"/>
      <c r="E449" s="6"/>
      <c r="F449" s="123"/>
      <c r="G449" s="5"/>
      <c r="H449" s="123"/>
      <c r="I449" s="123"/>
      <c r="J449" s="108"/>
      <c r="K449" s="123"/>
      <c r="L449" s="5"/>
      <c r="M449" s="5"/>
    </row>
    <row r="450" spans="1:13">
      <c r="A450" s="4"/>
      <c r="B450" s="111"/>
      <c r="C450" s="111"/>
      <c r="D450" s="5"/>
      <c r="E450" s="6"/>
      <c r="F450" s="123"/>
      <c r="G450" s="5"/>
      <c r="H450" s="123"/>
      <c r="I450" s="123"/>
      <c r="J450" s="108"/>
      <c r="K450" s="123"/>
      <c r="L450" s="5"/>
      <c r="M450" s="5"/>
    </row>
    <row r="451" spans="1:13">
      <c r="A451" s="4"/>
      <c r="B451" s="111"/>
      <c r="C451" s="111"/>
      <c r="D451" s="5"/>
      <c r="E451" s="6"/>
      <c r="F451" s="123"/>
      <c r="G451" s="5"/>
      <c r="H451" s="123"/>
      <c r="I451" s="123"/>
      <c r="J451" s="108"/>
      <c r="K451" s="123"/>
      <c r="L451" s="5"/>
      <c r="M451" s="5"/>
    </row>
    <row r="452" spans="1:13">
      <c r="A452" s="4"/>
      <c r="B452" s="111"/>
      <c r="C452" s="111"/>
      <c r="D452" s="5"/>
      <c r="E452" s="6"/>
      <c r="F452" s="123"/>
      <c r="G452" s="5"/>
      <c r="H452" s="123"/>
      <c r="I452" s="123"/>
      <c r="J452" s="108"/>
      <c r="K452" s="123"/>
      <c r="L452" s="5"/>
      <c r="M452" s="5"/>
    </row>
    <row r="453" spans="1:13">
      <c r="A453" s="4"/>
      <c r="B453" s="111"/>
      <c r="C453" s="111"/>
      <c r="D453" s="5"/>
      <c r="E453" s="6"/>
      <c r="F453" s="123"/>
      <c r="G453" s="5"/>
      <c r="H453" s="123"/>
      <c r="I453" s="123"/>
      <c r="J453" s="108"/>
      <c r="K453" s="123"/>
      <c r="L453" s="5"/>
      <c r="M453" s="5"/>
    </row>
    <row r="454" spans="1:13">
      <c r="A454" s="4"/>
      <c r="B454" s="111"/>
      <c r="C454" s="111"/>
      <c r="D454" s="5"/>
      <c r="E454" s="6"/>
      <c r="F454" s="123"/>
      <c r="G454" s="5"/>
      <c r="H454" s="123"/>
      <c r="I454" s="123"/>
      <c r="J454" s="108"/>
      <c r="K454" s="123"/>
      <c r="L454" s="5"/>
      <c r="M454" s="5"/>
    </row>
    <row r="455" spans="1:13">
      <c r="A455" s="4"/>
      <c r="B455" s="111"/>
      <c r="C455" s="111"/>
      <c r="D455" s="5"/>
      <c r="E455" s="6"/>
      <c r="F455" s="123"/>
      <c r="G455" s="5"/>
      <c r="H455" s="123"/>
      <c r="I455" s="123"/>
      <c r="J455" s="108"/>
      <c r="K455" s="123"/>
      <c r="L455" s="5"/>
      <c r="M455" s="5"/>
    </row>
    <row r="456" spans="1:13">
      <c r="A456" s="4"/>
      <c r="B456" s="111"/>
      <c r="C456" s="111"/>
      <c r="D456" s="5"/>
      <c r="E456" s="6"/>
      <c r="F456" s="123"/>
      <c r="G456" s="5"/>
      <c r="H456" s="123"/>
      <c r="I456" s="123"/>
      <c r="J456" s="108"/>
      <c r="K456" s="123"/>
      <c r="L456" s="5"/>
      <c r="M456" s="5"/>
    </row>
    <row r="457" spans="1:13">
      <c r="A457" s="4"/>
      <c r="B457" s="111"/>
      <c r="C457" s="111"/>
      <c r="D457" s="5"/>
      <c r="E457" s="6"/>
      <c r="F457" s="123"/>
      <c r="G457" s="5"/>
      <c r="H457" s="123"/>
      <c r="I457" s="123"/>
      <c r="J457" s="108"/>
      <c r="K457" s="123"/>
      <c r="L457" s="5"/>
      <c r="M457" s="5"/>
    </row>
    <row r="458" spans="1:13">
      <c r="A458" s="4"/>
      <c r="B458" s="111"/>
      <c r="C458" s="111"/>
      <c r="D458" s="5"/>
      <c r="E458" s="6"/>
      <c r="F458" s="123"/>
      <c r="G458" s="5"/>
      <c r="H458" s="123"/>
      <c r="I458" s="123"/>
      <c r="J458" s="108"/>
      <c r="K458" s="123"/>
      <c r="L458" s="5"/>
      <c r="M458" s="5"/>
    </row>
    <row r="459" spans="1:13">
      <c r="A459" s="4"/>
      <c r="B459" s="111"/>
      <c r="C459" s="111"/>
      <c r="D459" s="5"/>
      <c r="E459" s="6"/>
      <c r="F459" s="123"/>
      <c r="G459" s="5"/>
      <c r="H459" s="123"/>
      <c r="I459" s="123"/>
      <c r="J459" s="108"/>
      <c r="K459" s="123"/>
      <c r="L459" s="5"/>
      <c r="M459" s="5"/>
    </row>
    <row r="460" spans="1:13">
      <c r="A460" s="4"/>
      <c r="B460" s="111"/>
      <c r="C460" s="111"/>
      <c r="D460" s="5"/>
      <c r="E460" s="6"/>
      <c r="F460" s="123"/>
      <c r="G460" s="5"/>
      <c r="H460" s="123"/>
      <c r="I460" s="123"/>
      <c r="J460" s="108"/>
      <c r="K460" s="123"/>
      <c r="L460" s="5"/>
      <c r="M460" s="5"/>
    </row>
    <row r="461" spans="1:13">
      <c r="A461" s="4"/>
      <c r="B461" s="111"/>
      <c r="C461" s="111"/>
      <c r="D461" s="5"/>
      <c r="E461" s="6"/>
      <c r="F461" s="123"/>
      <c r="G461" s="5"/>
      <c r="H461" s="123"/>
      <c r="I461" s="123"/>
      <c r="J461" s="108"/>
      <c r="K461" s="123"/>
      <c r="L461" s="5"/>
      <c r="M461" s="5"/>
    </row>
    <row r="462" spans="1:13">
      <c r="A462" s="4"/>
      <c r="B462" s="111"/>
      <c r="C462" s="111"/>
      <c r="D462" s="5"/>
      <c r="E462" s="6"/>
      <c r="F462" s="123"/>
      <c r="G462" s="5"/>
      <c r="H462" s="123"/>
      <c r="I462" s="123"/>
      <c r="J462" s="108"/>
      <c r="K462" s="123"/>
      <c r="L462" s="5"/>
      <c r="M462" s="5"/>
    </row>
    <row r="463" spans="1:13">
      <c r="A463" s="4"/>
      <c r="B463" s="111"/>
      <c r="C463" s="111"/>
      <c r="D463" s="5"/>
      <c r="E463" s="6"/>
      <c r="F463" s="123"/>
      <c r="G463" s="5"/>
      <c r="H463" s="123"/>
      <c r="I463" s="123"/>
      <c r="J463" s="108"/>
      <c r="K463" s="123"/>
      <c r="L463" s="5"/>
      <c r="M463" s="5"/>
    </row>
    <row r="464" spans="1:13">
      <c r="A464" s="4"/>
      <c r="B464" s="111"/>
      <c r="C464" s="111"/>
      <c r="D464" s="5"/>
      <c r="E464" s="6"/>
      <c r="F464" s="123"/>
      <c r="G464" s="5"/>
      <c r="H464" s="123"/>
      <c r="I464" s="123"/>
      <c r="J464" s="108"/>
      <c r="K464" s="123"/>
      <c r="L464" s="5"/>
      <c r="M464" s="5"/>
    </row>
    <row r="465" spans="1:13">
      <c r="A465" s="4"/>
      <c r="B465" s="111"/>
      <c r="C465" s="111"/>
      <c r="D465" s="5"/>
      <c r="E465" s="6"/>
      <c r="F465" s="123"/>
      <c r="G465" s="5"/>
      <c r="H465" s="123"/>
      <c r="I465" s="123"/>
      <c r="J465" s="108"/>
      <c r="K465" s="123"/>
      <c r="L465" s="5"/>
      <c r="M465" s="5"/>
    </row>
    <row r="466" spans="1:13">
      <c r="A466" s="4"/>
      <c r="B466" s="111"/>
      <c r="C466" s="111"/>
      <c r="D466" s="5"/>
      <c r="E466" s="6"/>
      <c r="F466" s="123"/>
      <c r="G466" s="5"/>
      <c r="H466" s="123"/>
      <c r="I466" s="123"/>
      <c r="J466" s="108"/>
      <c r="K466" s="123"/>
      <c r="L466" s="5"/>
      <c r="M466" s="5"/>
    </row>
    <row r="467" spans="1:13">
      <c r="A467" s="4"/>
      <c r="B467" s="111"/>
      <c r="C467" s="111"/>
      <c r="D467" s="5"/>
      <c r="E467" s="6"/>
      <c r="F467" s="123"/>
      <c r="G467" s="5"/>
      <c r="H467" s="123"/>
      <c r="I467" s="123"/>
      <c r="J467" s="108"/>
      <c r="K467" s="123"/>
      <c r="L467" s="5"/>
      <c r="M467" s="5"/>
    </row>
    <row r="468" spans="1:13">
      <c r="A468" s="4"/>
      <c r="B468" s="111"/>
      <c r="C468" s="111"/>
      <c r="D468" s="5"/>
      <c r="E468" s="6"/>
      <c r="F468" s="123"/>
      <c r="G468" s="5"/>
      <c r="H468" s="123"/>
      <c r="I468" s="123"/>
      <c r="J468" s="108"/>
      <c r="K468" s="123"/>
      <c r="L468" s="5"/>
      <c r="M468" s="5"/>
    </row>
    <row r="469" spans="1:13">
      <c r="A469" s="4"/>
      <c r="B469" s="111"/>
      <c r="C469" s="111"/>
      <c r="D469" s="5"/>
      <c r="E469" s="6"/>
      <c r="F469" s="123"/>
      <c r="G469" s="5"/>
      <c r="H469" s="123"/>
      <c r="I469" s="123"/>
      <c r="J469" s="108"/>
      <c r="K469" s="123"/>
      <c r="L469" s="5"/>
      <c r="M469" s="5"/>
    </row>
    <row r="470" spans="1:13">
      <c r="A470" s="4"/>
      <c r="B470" s="111"/>
      <c r="C470" s="111"/>
      <c r="D470" s="5"/>
      <c r="E470" s="6"/>
      <c r="F470" s="123"/>
      <c r="G470" s="5"/>
      <c r="H470" s="123"/>
      <c r="I470" s="123"/>
      <c r="J470" s="108"/>
      <c r="K470" s="123"/>
      <c r="L470" s="5"/>
      <c r="M470" s="5"/>
    </row>
    <row r="471" spans="1:13">
      <c r="A471" s="4"/>
      <c r="B471" s="111"/>
      <c r="C471" s="111"/>
      <c r="D471" s="5"/>
      <c r="E471" s="6"/>
      <c r="F471" s="123"/>
      <c r="G471" s="5"/>
      <c r="H471" s="123"/>
      <c r="I471" s="123"/>
      <c r="J471" s="108"/>
      <c r="K471" s="123"/>
      <c r="L471" s="5"/>
      <c r="M471" s="5"/>
    </row>
    <row r="472" spans="1:13">
      <c r="A472" s="4"/>
      <c r="B472" s="111"/>
      <c r="C472" s="111"/>
      <c r="D472" s="5"/>
      <c r="E472" s="6"/>
      <c r="F472" s="123"/>
      <c r="G472" s="5"/>
      <c r="H472" s="123"/>
      <c r="I472" s="123"/>
      <c r="J472" s="108"/>
      <c r="K472" s="123"/>
      <c r="L472" s="5"/>
      <c r="M472" s="5"/>
    </row>
    <row r="473" spans="1:13">
      <c r="A473" s="4"/>
      <c r="B473" s="111"/>
      <c r="C473" s="111"/>
      <c r="D473" s="5"/>
      <c r="E473" s="6"/>
      <c r="F473" s="123"/>
      <c r="G473" s="5"/>
      <c r="H473" s="123"/>
      <c r="I473" s="123"/>
      <c r="J473" s="108"/>
      <c r="K473" s="123"/>
      <c r="L473" s="5"/>
      <c r="M473" s="5"/>
    </row>
    <row r="474" spans="1:13">
      <c r="A474" s="4"/>
      <c r="B474" s="111"/>
      <c r="C474" s="111"/>
      <c r="D474" s="5"/>
      <c r="E474" s="6"/>
      <c r="F474" s="123"/>
      <c r="G474" s="5"/>
      <c r="H474" s="123"/>
      <c r="I474" s="123"/>
      <c r="J474" s="108"/>
      <c r="K474" s="123"/>
      <c r="L474" s="5"/>
      <c r="M474" s="5"/>
    </row>
    <row r="475" spans="1:13">
      <c r="A475" s="4"/>
      <c r="B475" s="111"/>
      <c r="C475" s="111"/>
      <c r="D475" s="5"/>
      <c r="E475" s="6"/>
      <c r="F475" s="123"/>
      <c r="G475" s="5"/>
      <c r="H475" s="123"/>
      <c r="I475" s="123"/>
      <c r="J475" s="108"/>
      <c r="K475" s="123"/>
      <c r="L475" s="5"/>
      <c r="M475" s="5"/>
    </row>
    <row r="476" spans="1:13">
      <c r="A476" s="4"/>
      <c r="B476" s="111"/>
      <c r="C476" s="111"/>
      <c r="D476" s="5"/>
      <c r="E476" s="6"/>
      <c r="F476" s="123"/>
      <c r="G476" s="5"/>
      <c r="H476" s="123"/>
      <c r="I476" s="123"/>
      <c r="J476" s="108"/>
      <c r="K476" s="123"/>
      <c r="L476" s="5"/>
      <c r="M476" s="5"/>
    </row>
    <row r="477" spans="1:13">
      <c r="A477" s="4"/>
      <c r="B477" s="111"/>
      <c r="C477" s="111"/>
      <c r="D477" s="5"/>
      <c r="E477" s="6"/>
      <c r="F477" s="123"/>
      <c r="G477" s="5"/>
      <c r="H477" s="123"/>
      <c r="I477" s="123"/>
      <c r="J477" s="108"/>
      <c r="K477" s="123"/>
      <c r="L477" s="5"/>
      <c r="M477" s="5"/>
    </row>
    <row r="478" spans="1:13">
      <c r="A478" s="4"/>
      <c r="B478" s="111"/>
      <c r="C478" s="111"/>
      <c r="D478" s="5"/>
      <c r="E478" s="6"/>
      <c r="F478" s="123"/>
      <c r="G478" s="5"/>
      <c r="H478" s="123"/>
      <c r="I478" s="123"/>
      <c r="J478" s="108"/>
      <c r="K478" s="123"/>
      <c r="L478" s="5"/>
      <c r="M478" s="5"/>
    </row>
    <row r="479" spans="1:13">
      <c r="A479" s="4"/>
      <c r="B479" s="111"/>
      <c r="C479" s="111"/>
      <c r="D479" s="5"/>
      <c r="E479" s="6"/>
      <c r="F479" s="123"/>
      <c r="G479" s="5"/>
      <c r="H479" s="123"/>
      <c r="I479" s="123"/>
      <c r="J479" s="108"/>
      <c r="K479" s="123"/>
      <c r="L479" s="5"/>
      <c r="M479" s="5"/>
    </row>
    <row r="480" spans="1:13">
      <c r="A480" s="4"/>
      <c r="B480" s="111"/>
      <c r="C480" s="111"/>
      <c r="D480" s="5"/>
      <c r="E480" s="6"/>
      <c r="F480" s="123"/>
      <c r="G480" s="5"/>
      <c r="H480" s="123"/>
      <c r="I480" s="123"/>
      <c r="J480" s="108"/>
      <c r="K480" s="123"/>
      <c r="L480" s="5"/>
      <c r="M480" s="5"/>
    </row>
    <row r="481" spans="1:13">
      <c r="A481" s="4"/>
      <c r="B481" s="111"/>
      <c r="C481" s="111"/>
      <c r="D481" s="5"/>
      <c r="E481" s="6"/>
      <c r="F481" s="123"/>
      <c r="G481" s="5"/>
      <c r="H481" s="123"/>
      <c r="I481" s="123"/>
      <c r="J481" s="108"/>
      <c r="K481" s="123"/>
      <c r="L481" s="5"/>
      <c r="M481" s="5"/>
    </row>
    <row r="482" spans="1:13">
      <c r="A482" s="4"/>
      <c r="B482" s="111"/>
      <c r="C482" s="111"/>
      <c r="D482" s="5"/>
      <c r="E482" s="6"/>
      <c r="F482" s="123"/>
      <c r="G482" s="5"/>
      <c r="H482" s="123"/>
      <c r="I482" s="123"/>
      <c r="J482" s="108"/>
      <c r="K482" s="123"/>
      <c r="L482" s="5"/>
      <c r="M482" s="5"/>
    </row>
    <row r="483" spans="1:13">
      <c r="A483" s="4"/>
      <c r="B483" s="111"/>
      <c r="C483" s="111"/>
      <c r="D483" s="5"/>
      <c r="E483" s="6"/>
      <c r="F483" s="123"/>
      <c r="G483" s="5"/>
      <c r="H483" s="123"/>
      <c r="I483" s="123"/>
      <c r="J483" s="108"/>
      <c r="K483" s="123"/>
      <c r="L483" s="5"/>
      <c r="M483" s="5"/>
    </row>
    <row r="484" spans="1:13">
      <c r="A484" s="4"/>
      <c r="B484" s="111"/>
      <c r="C484" s="111"/>
      <c r="D484" s="5"/>
      <c r="E484" s="6"/>
      <c r="F484" s="123"/>
      <c r="G484" s="5"/>
      <c r="H484" s="123"/>
      <c r="I484" s="123"/>
      <c r="J484" s="108"/>
      <c r="K484" s="123"/>
      <c r="L484" s="5"/>
      <c r="M484" s="5"/>
    </row>
    <row r="485" spans="1:13">
      <c r="A485" s="4"/>
      <c r="B485" s="111"/>
      <c r="C485" s="111"/>
      <c r="D485" s="5"/>
      <c r="E485" s="6"/>
      <c r="F485" s="123"/>
      <c r="G485" s="5"/>
      <c r="H485" s="123"/>
      <c r="I485" s="123"/>
      <c r="J485" s="108"/>
      <c r="K485" s="123"/>
      <c r="L485" s="5"/>
      <c r="M485" s="5"/>
    </row>
    <row r="486" spans="1:13">
      <c r="A486" s="4"/>
      <c r="B486" s="111"/>
      <c r="C486" s="111"/>
      <c r="D486" s="5"/>
      <c r="E486" s="6"/>
      <c r="F486" s="123"/>
      <c r="G486" s="5"/>
      <c r="H486" s="123"/>
      <c r="I486" s="123"/>
      <c r="J486" s="108"/>
      <c r="K486" s="123"/>
      <c r="L486" s="5"/>
      <c r="M486" s="5"/>
    </row>
    <row r="487" spans="1:13">
      <c r="A487" s="4"/>
      <c r="B487" s="111"/>
      <c r="C487" s="111"/>
      <c r="D487" s="5"/>
      <c r="E487" s="6"/>
      <c r="F487" s="123"/>
      <c r="G487" s="5"/>
      <c r="H487" s="123"/>
      <c r="I487" s="123"/>
      <c r="J487" s="108"/>
      <c r="K487" s="123"/>
      <c r="L487" s="5"/>
      <c r="M487" s="5"/>
    </row>
    <row r="488" spans="1:13">
      <c r="A488" s="4"/>
      <c r="B488" s="111"/>
      <c r="C488" s="111"/>
      <c r="D488" s="5"/>
      <c r="E488" s="6"/>
      <c r="F488" s="123"/>
      <c r="G488" s="5"/>
      <c r="H488" s="123"/>
      <c r="I488" s="123"/>
      <c r="J488" s="108"/>
      <c r="K488" s="123"/>
      <c r="L488" s="5"/>
      <c r="M488" s="5"/>
    </row>
    <row r="489" spans="1:13">
      <c r="A489" s="4"/>
      <c r="B489" s="111"/>
      <c r="C489" s="111"/>
      <c r="D489" s="5"/>
      <c r="E489" s="6"/>
      <c r="F489" s="123"/>
      <c r="G489" s="5"/>
      <c r="H489" s="123"/>
      <c r="I489" s="123"/>
      <c r="J489" s="108"/>
      <c r="K489" s="123"/>
      <c r="L489" s="5"/>
      <c r="M489" s="5"/>
    </row>
    <row r="490" spans="1:13">
      <c r="A490" s="4"/>
      <c r="B490" s="111"/>
      <c r="C490" s="111"/>
      <c r="D490" s="5"/>
      <c r="E490" s="6"/>
      <c r="F490" s="123"/>
      <c r="G490" s="5"/>
      <c r="H490" s="123"/>
      <c r="I490" s="123"/>
      <c r="J490" s="108"/>
      <c r="K490" s="123"/>
      <c r="L490" s="5"/>
      <c r="M490" s="5"/>
    </row>
    <row r="491" spans="1:13">
      <c r="A491" s="4"/>
      <c r="B491" s="111"/>
      <c r="C491" s="111"/>
      <c r="D491" s="5"/>
      <c r="E491" s="6"/>
      <c r="F491" s="123"/>
      <c r="G491" s="5"/>
      <c r="H491" s="123"/>
      <c r="I491" s="123"/>
      <c r="J491" s="108"/>
      <c r="K491" s="123"/>
      <c r="L491" s="5"/>
      <c r="M491" s="5"/>
    </row>
    <row r="492" spans="1:13">
      <c r="A492" s="4"/>
      <c r="B492" s="111"/>
      <c r="C492" s="111"/>
      <c r="D492" s="5"/>
      <c r="E492" s="6"/>
      <c r="F492" s="123"/>
      <c r="G492" s="5"/>
      <c r="H492" s="123"/>
      <c r="I492" s="123"/>
      <c r="J492" s="108"/>
      <c r="K492" s="123"/>
      <c r="L492" s="5"/>
      <c r="M492" s="5"/>
    </row>
    <row r="493" spans="1:13">
      <c r="A493" s="4"/>
      <c r="B493" s="111"/>
      <c r="C493" s="111"/>
      <c r="D493" s="5"/>
      <c r="E493" s="6"/>
      <c r="F493" s="123"/>
      <c r="G493" s="5"/>
      <c r="H493" s="123"/>
      <c r="I493" s="123"/>
      <c r="J493" s="108"/>
      <c r="K493" s="123"/>
      <c r="L493" s="5"/>
      <c r="M493" s="5"/>
    </row>
    <row r="494" spans="1:13">
      <c r="A494" s="4"/>
      <c r="B494" s="111"/>
      <c r="C494" s="111"/>
      <c r="D494" s="5"/>
      <c r="E494" s="6"/>
      <c r="F494" s="123"/>
      <c r="G494" s="5"/>
      <c r="H494" s="123"/>
      <c r="I494" s="123"/>
      <c r="J494" s="108"/>
      <c r="K494" s="123"/>
      <c r="L494" s="5"/>
      <c r="M494" s="5"/>
    </row>
    <row r="495" spans="1:13">
      <c r="A495" s="4"/>
      <c r="B495" s="111"/>
      <c r="C495" s="111"/>
      <c r="D495" s="5"/>
      <c r="E495" s="6"/>
      <c r="F495" s="123"/>
      <c r="G495" s="5"/>
      <c r="H495" s="123"/>
      <c r="I495" s="123"/>
      <c r="J495" s="108"/>
      <c r="K495" s="123"/>
      <c r="L495" s="5"/>
      <c r="M495" s="5"/>
    </row>
    <row r="496" spans="1:13">
      <c r="A496" s="4"/>
      <c r="B496" s="111"/>
      <c r="C496" s="111"/>
      <c r="D496" s="5"/>
      <c r="E496" s="6"/>
      <c r="F496" s="123"/>
      <c r="G496" s="5"/>
      <c r="H496" s="123"/>
      <c r="I496" s="123"/>
      <c r="J496" s="108"/>
      <c r="K496" s="123"/>
      <c r="L496" s="5"/>
      <c r="M496" s="5"/>
    </row>
    <row r="497" spans="1:13">
      <c r="A497" s="4"/>
      <c r="B497" s="111"/>
      <c r="C497" s="111"/>
      <c r="D497" s="5"/>
      <c r="E497" s="6"/>
      <c r="F497" s="123"/>
      <c r="G497" s="5"/>
      <c r="H497" s="123"/>
      <c r="I497" s="123"/>
      <c r="J497" s="108"/>
      <c r="K497" s="123"/>
      <c r="L497" s="5"/>
      <c r="M497" s="5"/>
    </row>
    <row r="498" spans="1:13">
      <c r="A498" s="4"/>
      <c r="B498" s="111"/>
      <c r="C498" s="111"/>
      <c r="D498" s="5"/>
      <c r="E498" s="6"/>
      <c r="F498" s="123"/>
      <c r="G498" s="5"/>
      <c r="H498" s="123"/>
      <c r="I498" s="123"/>
      <c r="J498" s="108"/>
      <c r="K498" s="123"/>
      <c r="L498" s="5"/>
      <c r="M498" s="5"/>
    </row>
    <row r="499" spans="1:13">
      <c r="A499" s="4"/>
      <c r="B499" s="111"/>
      <c r="C499" s="111"/>
      <c r="D499" s="5"/>
      <c r="E499" s="6"/>
      <c r="F499" s="123"/>
      <c r="G499" s="5"/>
      <c r="H499" s="123"/>
      <c r="I499" s="123"/>
      <c r="J499" s="108"/>
      <c r="K499" s="123"/>
      <c r="L499" s="5"/>
      <c r="M499" s="5"/>
    </row>
    <row r="500" spans="1:13">
      <c r="A500" s="4"/>
      <c r="B500" s="111"/>
      <c r="C500" s="111"/>
      <c r="D500" s="5"/>
      <c r="E500" s="6"/>
      <c r="F500" s="123"/>
      <c r="G500" s="5"/>
      <c r="H500" s="123"/>
      <c r="I500" s="123"/>
      <c r="J500" s="108"/>
      <c r="K500" s="123"/>
      <c r="L500" s="5"/>
      <c r="M500" s="5"/>
    </row>
    <row r="501" spans="1:13">
      <c r="A501" s="4"/>
      <c r="B501" s="111"/>
      <c r="C501" s="111"/>
      <c r="D501" s="5"/>
      <c r="E501" s="6"/>
      <c r="F501" s="123"/>
      <c r="G501" s="5"/>
      <c r="H501" s="123"/>
      <c r="I501" s="123"/>
      <c r="J501" s="108"/>
      <c r="K501" s="123"/>
      <c r="L501" s="5"/>
      <c r="M501" s="5"/>
    </row>
    <row r="502" spans="1:13">
      <c r="A502" s="4"/>
      <c r="B502" s="111"/>
      <c r="C502" s="111"/>
      <c r="D502" s="5"/>
      <c r="E502" s="6"/>
      <c r="F502" s="123"/>
      <c r="G502" s="5"/>
      <c r="H502" s="123"/>
      <c r="I502" s="123"/>
      <c r="J502" s="108"/>
      <c r="K502" s="123"/>
      <c r="L502" s="5"/>
      <c r="M502" s="5"/>
    </row>
    <row r="503" spans="1:13">
      <c r="A503" s="4"/>
      <c r="B503" s="111"/>
      <c r="C503" s="111"/>
      <c r="D503" s="5"/>
      <c r="E503" s="6"/>
      <c r="F503" s="123"/>
      <c r="G503" s="5"/>
      <c r="H503" s="123"/>
      <c r="I503" s="123"/>
      <c r="J503" s="108"/>
      <c r="K503" s="123"/>
      <c r="L503" s="5"/>
      <c r="M503" s="5"/>
    </row>
    <row r="504" spans="1:13">
      <c r="A504" s="4"/>
      <c r="B504" s="111"/>
      <c r="C504" s="111"/>
      <c r="D504" s="5"/>
      <c r="E504" s="6"/>
      <c r="F504" s="123"/>
      <c r="G504" s="5"/>
      <c r="H504" s="123"/>
      <c r="I504" s="123"/>
      <c r="J504" s="108"/>
      <c r="K504" s="123"/>
      <c r="L504" s="5"/>
      <c r="M504" s="5"/>
    </row>
    <row r="505" spans="1:13">
      <c r="A505" s="4"/>
      <c r="B505" s="111"/>
      <c r="C505" s="111"/>
      <c r="D505" s="5"/>
      <c r="E505" s="6"/>
      <c r="F505" s="123"/>
      <c r="G505" s="5"/>
      <c r="H505" s="123"/>
      <c r="I505" s="123"/>
      <c r="J505" s="108"/>
      <c r="K505" s="123"/>
      <c r="L505" s="5"/>
      <c r="M505" s="5"/>
    </row>
    <row r="506" spans="1:13">
      <c r="A506" s="4"/>
      <c r="B506" s="111"/>
      <c r="C506" s="111"/>
      <c r="D506" s="5"/>
      <c r="E506" s="6"/>
      <c r="F506" s="123"/>
      <c r="G506" s="5"/>
      <c r="H506" s="123"/>
      <c r="I506" s="123"/>
      <c r="J506" s="108"/>
      <c r="K506" s="123"/>
      <c r="L506" s="5"/>
      <c r="M506" s="5"/>
    </row>
    <row r="507" spans="1:13">
      <c r="A507" s="4"/>
      <c r="B507" s="111"/>
      <c r="C507" s="111"/>
      <c r="D507" s="5"/>
      <c r="E507" s="6"/>
      <c r="F507" s="123"/>
      <c r="G507" s="5"/>
      <c r="H507" s="123"/>
      <c r="I507" s="123"/>
      <c r="J507" s="108"/>
      <c r="K507" s="123"/>
      <c r="L507" s="5"/>
      <c r="M507" s="5"/>
    </row>
    <row r="508" spans="1:13">
      <c r="A508" s="4"/>
      <c r="B508" s="111"/>
      <c r="C508" s="111"/>
      <c r="D508" s="5"/>
      <c r="E508" s="6"/>
      <c r="F508" s="123"/>
      <c r="G508" s="5"/>
      <c r="H508" s="123"/>
      <c r="I508" s="123"/>
      <c r="J508" s="108"/>
      <c r="K508" s="123"/>
      <c r="L508" s="5"/>
      <c r="M508" s="5"/>
    </row>
    <row r="509" spans="1:13">
      <c r="A509" s="4"/>
      <c r="B509" s="111"/>
      <c r="C509" s="111"/>
      <c r="D509" s="5"/>
      <c r="E509" s="6"/>
      <c r="F509" s="123"/>
      <c r="G509" s="5"/>
      <c r="H509" s="123"/>
      <c r="I509" s="123"/>
      <c r="J509" s="108"/>
      <c r="K509" s="123"/>
      <c r="L509" s="5"/>
      <c r="M509" s="5"/>
    </row>
    <row r="510" spans="1:13">
      <c r="A510" s="4"/>
      <c r="B510" s="111"/>
      <c r="C510" s="111"/>
      <c r="D510" s="5"/>
      <c r="E510" s="6"/>
      <c r="F510" s="123"/>
      <c r="G510" s="5"/>
      <c r="H510" s="123"/>
      <c r="I510" s="123"/>
      <c r="J510" s="108"/>
      <c r="K510" s="123"/>
      <c r="L510" s="5"/>
      <c r="M510" s="5"/>
    </row>
    <row r="511" spans="1:13">
      <c r="A511" s="4"/>
      <c r="B511" s="111"/>
      <c r="C511" s="111"/>
      <c r="D511" s="5"/>
      <c r="E511" s="6"/>
      <c r="F511" s="123"/>
      <c r="G511" s="5"/>
      <c r="H511" s="123"/>
      <c r="I511" s="123"/>
      <c r="J511" s="108"/>
      <c r="K511" s="123"/>
      <c r="L511" s="5"/>
      <c r="M511" s="5"/>
    </row>
    <row r="512" spans="1:13">
      <c r="A512" s="4"/>
      <c r="B512" s="111"/>
      <c r="C512" s="111"/>
      <c r="D512" s="5"/>
      <c r="E512" s="6"/>
      <c r="F512" s="123"/>
      <c r="G512" s="5"/>
      <c r="H512" s="123"/>
      <c r="I512" s="123"/>
      <c r="J512" s="108"/>
      <c r="K512" s="123"/>
      <c r="L512" s="5"/>
      <c r="M512" s="5"/>
    </row>
    <row r="513" spans="1:13">
      <c r="A513" s="4"/>
      <c r="B513" s="111"/>
      <c r="C513" s="111"/>
      <c r="D513" s="5"/>
      <c r="E513" s="6"/>
      <c r="F513" s="123"/>
      <c r="G513" s="5"/>
      <c r="H513" s="123"/>
      <c r="I513" s="123"/>
      <c r="J513" s="108"/>
      <c r="K513" s="123"/>
      <c r="L513" s="5"/>
      <c r="M513" s="5"/>
    </row>
    <row r="514" spans="1:13">
      <c r="A514" s="4"/>
      <c r="B514" s="111"/>
      <c r="C514" s="111"/>
      <c r="D514" s="5"/>
      <c r="E514" s="6"/>
      <c r="F514" s="123"/>
      <c r="G514" s="5"/>
      <c r="H514" s="123"/>
      <c r="I514" s="123"/>
      <c r="J514" s="108"/>
      <c r="K514" s="123"/>
      <c r="L514" s="5"/>
      <c r="M514" s="5"/>
    </row>
    <row r="515" spans="1:13">
      <c r="A515" s="4"/>
      <c r="B515" s="111"/>
      <c r="C515" s="111"/>
      <c r="D515" s="5"/>
      <c r="E515" s="6"/>
      <c r="F515" s="123"/>
      <c r="G515" s="5"/>
      <c r="H515" s="123"/>
      <c r="I515" s="123"/>
      <c r="J515" s="108"/>
      <c r="K515" s="123"/>
      <c r="L515" s="5"/>
      <c r="M515" s="5"/>
    </row>
    <row r="516" spans="1:13">
      <c r="A516" s="4"/>
      <c r="B516" s="111"/>
      <c r="C516" s="111"/>
      <c r="D516" s="5"/>
      <c r="E516" s="6"/>
      <c r="F516" s="123"/>
      <c r="G516" s="5"/>
      <c r="H516" s="123"/>
      <c r="I516" s="123"/>
      <c r="J516" s="108"/>
      <c r="K516" s="123"/>
      <c r="L516" s="5"/>
      <c r="M516" s="5"/>
    </row>
    <row r="517" spans="1:13">
      <c r="A517" s="4"/>
      <c r="B517" s="111"/>
      <c r="C517" s="111"/>
      <c r="D517" s="5"/>
      <c r="E517" s="6"/>
      <c r="F517" s="123"/>
      <c r="G517" s="5"/>
      <c r="H517" s="123"/>
      <c r="I517" s="123"/>
      <c r="J517" s="108"/>
      <c r="K517" s="123"/>
      <c r="L517" s="5"/>
      <c r="M517" s="5"/>
    </row>
    <row r="518" spans="1:13">
      <c r="A518" s="4"/>
      <c r="B518" s="111"/>
      <c r="C518" s="111"/>
      <c r="D518" s="5"/>
      <c r="E518" s="6"/>
      <c r="F518" s="123"/>
      <c r="G518" s="5"/>
      <c r="H518" s="123"/>
      <c r="I518" s="123"/>
      <c r="J518" s="108"/>
      <c r="K518" s="123"/>
      <c r="L518" s="5"/>
      <c r="M518" s="5"/>
    </row>
    <row r="519" spans="1:13">
      <c r="A519" s="4"/>
      <c r="B519" s="111"/>
      <c r="C519" s="111"/>
      <c r="D519" s="5"/>
      <c r="E519" s="6"/>
      <c r="F519" s="123"/>
      <c r="G519" s="5"/>
      <c r="H519" s="123"/>
      <c r="I519" s="123"/>
      <c r="J519" s="108"/>
      <c r="K519" s="123"/>
      <c r="L519" s="5"/>
      <c r="M519" s="5"/>
    </row>
    <row r="520" spans="1:13">
      <c r="A520" s="4"/>
      <c r="B520" s="111"/>
      <c r="C520" s="111"/>
      <c r="D520" s="5"/>
      <c r="E520" s="6"/>
      <c r="F520" s="123"/>
      <c r="G520" s="5"/>
      <c r="H520" s="123"/>
      <c r="I520" s="123"/>
      <c r="J520" s="108"/>
      <c r="K520" s="123"/>
      <c r="L520" s="5"/>
      <c r="M520" s="5"/>
    </row>
    <row r="521" spans="1:13">
      <c r="A521" s="4"/>
      <c r="B521" s="111"/>
      <c r="C521" s="111"/>
      <c r="D521" s="5"/>
      <c r="E521" s="6"/>
      <c r="F521" s="123"/>
      <c r="G521" s="5"/>
      <c r="H521" s="123"/>
      <c r="I521" s="123"/>
      <c r="J521" s="108"/>
      <c r="K521" s="123"/>
      <c r="L521" s="5"/>
      <c r="M521" s="5"/>
    </row>
    <row r="522" spans="1:13">
      <c r="A522" s="4"/>
      <c r="B522" s="111"/>
      <c r="C522" s="111"/>
      <c r="D522" s="5"/>
      <c r="E522" s="6"/>
      <c r="F522" s="123"/>
      <c r="G522" s="5"/>
      <c r="H522" s="123"/>
      <c r="I522" s="123"/>
      <c r="J522" s="108"/>
      <c r="K522" s="123"/>
      <c r="L522" s="5"/>
      <c r="M522" s="5"/>
    </row>
    <row r="523" spans="1:13">
      <c r="A523" s="4"/>
      <c r="B523" s="111"/>
      <c r="C523" s="111"/>
      <c r="D523" s="5"/>
      <c r="E523" s="6"/>
      <c r="F523" s="123"/>
      <c r="G523" s="5"/>
      <c r="H523" s="123"/>
      <c r="I523" s="123"/>
      <c r="J523" s="108"/>
      <c r="K523" s="123"/>
      <c r="L523" s="5"/>
      <c r="M523" s="5"/>
    </row>
    <row r="524" spans="1:13">
      <c r="A524" s="4"/>
      <c r="B524" s="111"/>
      <c r="C524" s="111"/>
      <c r="D524" s="5"/>
      <c r="E524" s="6"/>
      <c r="F524" s="123"/>
      <c r="G524" s="5"/>
      <c r="H524" s="123"/>
      <c r="I524" s="123"/>
      <c r="J524" s="108"/>
      <c r="K524" s="123"/>
      <c r="L524" s="5"/>
      <c r="M524" s="5"/>
    </row>
    <row r="525" spans="1:13">
      <c r="A525" s="4"/>
      <c r="B525" s="111"/>
      <c r="C525" s="111"/>
      <c r="D525" s="5"/>
      <c r="E525" s="6"/>
      <c r="F525" s="123"/>
      <c r="G525" s="5"/>
      <c r="H525" s="123"/>
      <c r="I525" s="123"/>
      <c r="J525" s="108"/>
      <c r="K525" s="123"/>
      <c r="L525" s="5"/>
      <c r="M525" s="5"/>
    </row>
    <row r="526" spans="1:13">
      <c r="A526" s="4"/>
      <c r="B526" s="111"/>
      <c r="C526" s="111"/>
      <c r="D526" s="5"/>
      <c r="E526" s="6"/>
      <c r="F526" s="123"/>
      <c r="G526" s="5"/>
      <c r="H526" s="123"/>
      <c r="I526" s="123"/>
      <c r="J526" s="108"/>
      <c r="K526" s="123"/>
      <c r="L526" s="5"/>
      <c r="M526" s="5"/>
    </row>
    <row r="527" spans="1:13">
      <c r="A527" s="4"/>
      <c r="B527" s="111"/>
      <c r="C527" s="111"/>
      <c r="D527" s="5"/>
      <c r="E527" s="6"/>
      <c r="F527" s="123"/>
      <c r="G527" s="5"/>
      <c r="H527" s="123"/>
      <c r="I527" s="123"/>
      <c r="J527" s="108"/>
      <c r="K527" s="123"/>
      <c r="L527" s="5"/>
      <c r="M527" s="5"/>
    </row>
    <row r="528" spans="1:13">
      <c r="A528" s="4"/>
      <c r="B528" s="111"/>
      <c r="C528" s="111"/>
      <c r="D528" s="5"/>
      <c r="E528" s="6"/>
      <c r="F528" s="123"/>
      <c r="G528" s="5"/>
      <c r="H528" s="123"/>
      <c r="I528" s="123"/>
      <c r="J528" s="108"/>
      <c r="K528" s="123"/>
      <c r="L528" s="5"/>
      <c r="M528" s="5"/>
    </row>
    <row r="529" spans="1:13">
      <c r="A529" s="4"/>
      <c r="B529" s="111"/>
      <c r="C529" s="111"/>
      <c r="D529" s="5"/>
      <c r="E529" s="6"/>
      <c r="F529" s="123"/>
      <c r="G529" s="5"/>
      <c r="H529" s="123"/>
      <c r="I529" s="123"/>
      <c r="J529" s="108"/>
      <c r="K529" s="123"/>
      <c r="L529" s="5"/>
      <c r="M529" s="5"/>
    </row>
    <row r="530" spans="1:13">
      <c r="A530" s="4"/>
      <c r="B530" s="111"/>
      <c r="C530" s="111"/>
      <c r="D530" s="5"/>
      <c r="E530" s="6"/>
      <c r="F530" s="123"/>
      <c r="G530" s="5"/>
      <c r="H530" s="123"/>
      <c r="I530" s="123"/>
      <c r="J530" s="108"/>
      <c r="K530" s="123"/>
      <c r="L530" s="5"/>
      <c r="M530" s="5"/>
    </row>
    <row r="531" spans="1:13">
      <c r="A531" s="4"/>
      <c r="B531" s="111"/>
      <c r="C531" s="111"/>
      <c r="D531" s="5"/>
      <c r="E531" s="6"/>
      <c r="F531" s="123"/>
      <c r="G531" s="5"/>
      <c r="H531" s="123"/>
      <c r="I531" s="123"/>
      <c r="J531" s="108"/>
      <c r="K531" s="123"/>
      <c r="L531" s="5"/>
      <c r="M531" s="5"/>
    </row>
    <row r="532" spans="1:13">
      <c r="A532" s="4"/>
      <c r="B532" s="111"/>
      <c r="C532" s="111"/>
      <c r="D532" s="5"/>
      <c r="E532" s="6"/>
      <c r="F532" s="123"/>
      <c r="G532" s="5"/>
      <c r="H532" s="123"/>
      <c r="I532" s="123"/>
      <c r="J532" s="108"/>
      <c r="K532" s="123"/>
      <c r="L532" s="5"/>
      <c r="M532" s="5"/>
    </row>
    <row r="533" spans="1:13">
      <c r="A533" s="4"/>
      <c r="B533" s="111"/>
      <c r="C533" s="111"/>
      <c r="D533" s="5"/>
      <c r="H533" s="123"/>
      <c r="I533" s="123"/>
      <c r="J533" s="108"/>
      <c r="K533" s="123"/>
      <c r="L533" s="5"/>
      <c r="M533" s="5"/>
    </row>
    <row r="534" spans="1:13">
      <c r="A534" s="4"/>
    </row>
    <row r="535" spans="1:13">
      <c r="A535" s="4"/>
    </row>
    <row r="536" spans="1:13">
      <c r="A536" s="4"/>
    </row>
    <row r="537" spans="1:13">
      <c r="A537" s="4"/>
    </row>
    <row r="538" spans="1:13">
      <c r="A538" s="4"/>
    </row>
    <row r="539" spans="1:13">
      <c r="A539" s="4"/>
    </row>
    <row r="540" spans="1:13">
      <c r="A540" s="4"/>
    </row>
    <row r="541" spans="1:13">
      <c r="A541" s="4"/>
    </row>
    <row r="542" spans="1:13">
      <c r="A542" s="4"/>
    </row>
    <row r="543" spans="1:13">
      <c r="A543" s="4"/>
    </row>
    <row r="544" spans="1:13">
      <c r="A544" s="4"/>
    </row>
    <row r="545" spans="1:1">
      <c r="A545" s="4"/>
    </row>
    <row r="546" spans="1:1">
      <c r="A546" s="4"/>
    </row>
    <row r="547" spans="1:1">
      <c r="A547" s="4"/>
    </row>
    <row r="548" spans="1:1">
      <c r="A548" s="4"/>
    </row>
    <row r="549" spans="1:1">
      <c r="A549" s="4"/>
    </row>
    <row r="550" spans="1:1">
      <c r="A550" s="4"/>
    </row>
    <row r="551" spans="1:1">
      <c r="A551" s="4"/>
    </row>
  </sheetData>
  <mergeCells count="93">
    <mergeCell ref="A18:A19"/>
    <mergeCell ref="B18:C19"/>
    <mergeCell ref="B22:C22"/>
    <mergeCell ref="A4:A5"/>
    <mergeCell ref="B25:C26"/>
    <mergeCell ref="A25:A26"/>
    <mergeCell ref="B15:C15"/>
    <mergeCell ref="B16:C16"/>
    <mergeCell ref="B17:C17"/>
    <mergeCell ref="A1:M1"/>
    <mergeCell ref="A2:M2"/>
    <mergeCell ref="B8:C8"/>
    <mergeCell ref="B48:C48"/>
    <mergeCell ref="B49:C49"/>
    <mergeCell ref="B29:C29"/>
    <mergeCell ref="B32:C32"/>
    <mergeCell ref="B9:C9"/>
    <mergeCell ref="B10:C10"/>
    <mergeCell ref="B23:C23"/>
    <mergeCell ref="B21:C21"/>
    <mergeCell ref="B24:C24"/>
    <mergeCell ref="A11:A14"/>
    <mergeCell ref="E4:E5"/>
    <mergeCell ref="F4:M4"/>
    <mergeCell ref="B11:C14"/>
    <mergeCell ref="B31:C31"/>
    <mergeCell ref="B20:C20"/>
    <mergeCell ref="B6:C6"/>
    <mergeCell ref="B7:C7"/>
    <mergeCell ref="D4:D5"/>
    <mergeCell ref="B4:C5"/>
    <mergeCell ref="B55:C55"/>
    <mergeCell ref="B54:C54"/>
    <mergeCell ref="B75:C75"/>
    <mergeCell ref="B59:C59"/>
    <mergeCell ref="B60:C60"/>
    <mergeCell ref="B61:C61"/>
    <mergeCell ref="B57:C57"/>
    <mergeCell ref="B56:C56"/>
    <mergeCell ref="B39:C39"/>
    <mergeCell ref="B45:C45"/>
    <mergeCell ref="B52:C52"/>
    <mergeCell ref="B53:C53"/>
    <mergeCell ref="B46:C46"/>
    <mergeCell ref="B47:C47"/>
    <mergeCell ref="B43:C43"/>
    <mergeCell ref="B44:C44"/>
    <mergeCell ref="B51:C51"/>
    <mergeCell ref="B50:C50"/>
    <mergeCell ref="A27:A28"/>
    <mergeCell ref="B27:B28"/>
    <mergeCell ref="B41:C41"/>
    <mergeCell ref="B42:C42"/>
    <mergeCell ref="B103:C103"/>
    <mergeCell ref="B83:C83"/>
    <mergeCell ref="B86:C86"/>
    <mergeCell ref="B81:C81"/>
    <mergeCell ref="B74:C74"/>
    <mergeCell ref="B78:C78"/>
    <mergeCell ref="A34:A37"/>
    <mergeCell ref="B30:C30"/>
    <mergeCell ref="B33:C33"/>
    <mergeCell ref="B34:C37"/>
    <mergeCell ref="B38:C38"/>
    <mergeCell ref="B40:C40"/>
    <mergeCell ref="B58:C58"/>
    <mergeCell ref="B125:C125"/>
    <mergeCell ref="B99:C99"/>
    <mergeCell ref="B102:C102"/>
    <mergeCell ref="B80:C80"/>
    <mergeCell ref="B76:C76"/>
    <mergeCell ref="B87:C89"/>
    <mergeCell ref="B105:C105"/>
    <mergeCell ref="B106:C106"/>
    <mergeCell ref="B123:C123"/>
    <mergeCell ref="A67:A68"/>
    <mergeCell ref="B67:C68"/>
    <mergeCell ref="A69:A72"/>
    <mergeCell ref="B69:C72"/>
    <mergeCell ref="B73:C73"/>
    <mergeCell ref="B113:C113"/>
    <mergeCell ref="B116:C116"/>
    <mergeCell ref="B118:C118"/>
    <mergeCell ref="B121:C121"/>
    <mergeCell ref="A87:A89"/>
    <mergeCell ref="A136:C136"/>
    <mergeCell ref="G136:L136"/>
    <mergeCell ref="G141:L141"/>
    <mergeCell ref="H142:K142"/>
    <mergeCell ref="A126:A129"/>
    <mergeCell ref="B126:C129"/>
    <mergeCell ref="A130:A134"/>
    <mergeCell ref="B130:C134"/>
  </mergeCells>
  <phoneticPr fontId="37" type="noConversion"/>
  <printOptions horizontalCentered="1"/>
  <pageMargins left="0" right="0" top="0.39370078740157483" bottom="0.51181102362204722" header="0" footer="0"/>
  <pageSetup paperSize="9" orientation="landscape" verticalDpi="0" r:id="rId1"/>
  <headerFooter>
    <oddFooter>&amp;C&amp;12&amp;P</oddFooter>
  </headerFooter>
</worksheet>
</file>

<file path=xl/worksheets/sheet5.xml><?xml version="1.0" encoding="utf-8"?>
<worksheet xmlns="http://schemas.openxmlformats.org/spreadsheetml/2006/main" xmlns:r="http://schemas.openxmlformats.org/officeDocument/2006/relationships">
  <dimension ref="A1:M45"/>
  <sheetViews>
    <sheetView topLeftCell="A13" zoomScale="85" zoomScaleNormal="85" workbookViewId="0">
      <selection activeCell="B13" sqref="B13:G13"/>
    </sheetView>
  </sheetViews>
  <sheetFormatPr defaultRowHeight="15"/>
  <cols>
    <col min="1" max="1" width="6.85546875" customWidth="1"/>
    <col min="2" max="2" width="29.140625" customWidth="1"/>
    <col min="3" max="3" width="21.42578125" customWidth="1"/>
    <col min="4" max="4" width="16" customWidth="1"/>
    <col min="5" max="5" width="11.5703125" customWidth="1"/>
    <col min="6" max="6" width="19.28515625" customWidth="1"/>
    <col min="7" max="7" width="35.85546875" customWidth="1"/>
    <col min="8" max="8" width="32.5703125" customWidth="1"/>
  </cols>
  <sheetData>
    <row r="1" spans="1:13" ht="18.75">
      <c r="A1" s="174" t="s">
        <v>273</v>
      </c>
      <c r="B1" s="174"/>
      <c r="C1" s="174"/>
      <c r="D1" s="174"/>
      <c r="E1" s="174"/>
      <c r="F1" s="174"/>
      <c r="G1" s="174"/>
      <c r="H1" s="7"/>
      <c r="I1" s="7"/>
      <c r="J1" s="7"/>
      <c r="K1" s="7"/>
    </row>
    <row r="2" spans="1:13" ht="18.75">
      <c r="A2" s="176" t="s">
        <v>270</v>
      </c>
      <c r="B2" s="176"/>
      <c r="C2" s="176"/>
      <c r="D2" s="176"/>
      <c r="E2" s="176"/>
      <c r="F2" s="176"/>
      <c r="G2" s="176"/>
      <c r="H2" s="46"/>
      <c r="I2" s="7"/>
      <c r="J2" s="7"/>
      <c r="K2" s="7"/>
      <c r="L2" s="7"/>
      <c r="M2" s="7"/>
    </row>
    <row r="3" spans="1:13" ht="15.75">
      <c r="A3" s="8"/>
      <c r="B3" s="8"/>
      <c r="C3" s="8"/>
      <c r="D3" s="8"/>
      <c r="E3" s="8"/>
      <c r="F3" s="254"/>
      <c r="G3" s="254"/>
      <c r="H3" s="254"/>
      <c r="I3" s="7"/>
      <c r="J3" s="7"/>
      <c r="K3" s="7"/>
      <c r="L3" s="7"/>
      <c r="M3" s="7"/>
    </row>
    <row r="4" spans="1:13">
      <c r="I4" s="7"/>
      <c r="J4" s="7"/>
      <c r="K4" s="7"/>
      <c r="L4" s="7"/>
      <c r="M4" s="7"/>
    </row>
    <row r="5" spans="1:13" ht="14.25" customHeight="1">
      <c r="A5" s="255" t="s">
        <v>24</v>
      </c>
      <c r="B5" s="257" t="s">
        <v>45</v>
      </c>
      <c r="C5" s="257"/>
      <c r="D5" s="257"/>
      <c r="E5" s="257"/>
      <c r="F5" s="257"/>
      <c r="G5" s="257"/>
      <c r="H5" s="7"/>
      <c r="I5" s="7"/>
      <c r="J5" s="7"/>
      <c r="K5" s="7"/>
      <c r="L5" s="7"/>
    </row>
    <row r="6" spans="1:13" ht="14.25" customHeight="1">
      <c r="A6" s="255"/>
      <c r="B6" s="257"/>
      <c r="C6" s="257"/>
      <c r="D6" s="257"/>
      <c r="E6" s="257"/>
      <c r="F6" s="257"/>
      <c r="G6" s="257"/>
      <c r="H6" s="7"/>
      <c r="I6" s="7"/>
      <c r="J6" s="7"/>
      <c r="K6" s="7"/>
      <c r="L6" s="7"/>
    </row>
    <row r="7" spans="1:13" ht="192.75" customHeight="1">
      <c r="A7" s="154">
        <v>1</v>
      </c>
      <c r="B7" s="251" t="s">
        <v>249</v>
      </c>
      <c r="C7" s="258"/>
      <c r="D7" s="258"/>
      <c r="E7" s="258"/>
      <c r="F7" s="258"/>
      <c r="G7" s="259"/>
      <c r="H7" s="7"/>
      <c r="I7" s="7"/>
      <c r="J7" s="7"/>
      <c r="K7" s="7"/>
      <c r="L7" s="7"/>
    </row>
    <row r="8" spans="1:13" ht="94.5" customHeight="1">
      <c r="A8" s="154">
        <v>2</v>
      </c>
      <c r="B8" s="251" t="s">
        <v>250</v>
      </c>
      <c r="C8" s="258"/>
      <c r="D8" s="258"/>
      <c r="E8" s="258"/>
      <c r="F8" s="258"/>
      <c r="G8" s="259"/>
      <c r="H8" s="7"/>
      <c r="I8" s="7"/>
      <c r="J8" s="7"/>
      <c r="K8" s="7"/>
      <c r="L8" s="7"/>
    </row>
    <row r="9" spans="1:13" ht="146.25" customHeight="1">
      <c r="A9" s="154">
        <v>3</v>
      </c>
      <c r="B9" s="251" t="s">
        <v>251</v>
      </c>
      <c r="C9" s="252"/>
      <c r="D9" s="252"/>
      <c r="E9" s="252"/>
      <c r="F9" s="252"/>
      <c r="G9" s="253"/>
      <c r="H9" s="7"/>
      <c r="I9" s="7"/>
      <c r="J9" s="7"/>
      <c r="K9" s="7"/>
      <c r="L9" s="7"/>
    </row>
    <row r="10" spans="1:13" ht="116.25" customHeight="1">
      <c r="A10" s="154">
        <v>4</v>
      </c>
      <c r="B10" s="256" t="s">
        <v>206</v>
      </c>
      <c r="C10" s="256"/>
      <c r="D10" s="256"/>
      <c r="E10" s="256"/>
      <c r="F10" s="256"/>
      <c r="G10" s="256"/>
      <c r="H10" s="7"/>
      <c r="I10" s="7"/>
      <c r="J10" s="7"/>
      <c r="K10" s="7"/>
      <c r="L10" s="7"/>
    </row>
    <row r="11" spans="1:13" ht="147.75" customHeight="1">
      <c r="A11" s="154">
        <v>5</v>
      </c>
      <c r="B11" s="251" t="s">
        <v>252</v>
      </c>
      <c r="C11" s="252"/>
      <c r="D11" s="252"/>
      <c r="E11" s="252"/>
      <c r="F11" s="252"/>
      <c r="G11" s="253"/>
      <c r="H11" s="7"/>
      <c r="I11" s="7"/>
      <c r="J11" s="7"/>
      <c r="K11" s="7"/>
      <c r="L11" s="7"/>
    </row>
    <row r="12" spans="1:13" ht="207" customHeight="1">
      <c r="A12" s="154">
        <v>6</v>
      </c>
      <c r="B12" s="251" t="s">
        <v>253</v>
      </c>
      <c r="C12" s="252"/>
      <c r="D12" s="252"/>
      <c r="E12" s="252"/>
      <c r="F12" s="252"/>
      <c r="G12" s="253"/>
      <c r="H12" s="7"/>
      <c r="I12" s="7"/>
      <c r="J12" s="7"/>
      <c r="K12" s="7"/>
      <c r="L12" s="7"/>
    </row>
    <row r="13" spans="1:13" ht="132" customHeight="1">
      <c r="A13" s="154">
        <v>7</v>
      </c>
      <c r="B13" s="256" t="s">
        <v>209</v>
      </c>
      <c r="C13" s="256"/>
      <c r="D13" s="256"/>
      <c r="E13" s="256"/>
      <c r="F13" s="256"/>
      <c r="G13" s="256"/>
      <c r="H13" s="7"/>
      <c r="I13" s="7"/>
      <c r="J13" s="7"/>
      <c r="K13" s="7"/>
      <c r="L13" s="7"/>
    </row>
    <row r="14" spans="1:13" ht="234" customHeight="1">
      <c r="A14" s="154">
        <v>8</v>
      </c>
      <c r="B14" s="256" t="s">
        <v>57</v>
      </c>
      <c r="C14" s="256"/>
      <c r="D14" s="256"/>
      <c r="E14" s="256"/>
      <c r="F14" s="256"/>
      <c r="G14" s="256"/>
      <c r="H14" s="7"/>
      <c r="I14" s="7"/>
      <c r="J14" s="7"/>
      <c r="K14" s="7"/>
      <c r="L14" s="7"/>
    </row>
    <row r="15" spans="1:13" ht="111.75" customHeight="1">
      <c r="A15" s="154">
        <v>9</v>
      </c>
      <c r="B15" s="251" t="s">
        <v>254</v>
      </c>
      <c r="C15" s="252"/>
      <c r="D15" s="252"/>
      <c r="E15" s="252"/>
      <c r="F15" s="252"/>
      <c r="G15" s="253"/>
      <c r="H15" s="7"/>
      <c r="I15" s="7"/>
      <c r="J15" s="7"/>
      <c r="K15" s="7"/>
      <c r="L15" s="7"/>
    </row>
    <row r="16" spans="1:13" ht="119.25" customHeight="1">
      <c r="A16" s="154">
        <v>10</v>
      </c>
      <c r="B16" s="251" t="s">
        <v>255</v>
      </c>
      <c r="C16" s="252"/>
      <c r="D16" s="252"/>
      <c r="E16" s="252"/>
      <c r="F16" s="252"/>
      <c r="G16" s="253"/>
      <c r="H16" s="7"/>
      <c r="I16" s="7"/>
      <c r="J16" s="7"/>
      <c r="K16" s="7"/>
      <c r="L16" s="7"/>
    </row>
    <row r="17" spans="1:12" ht="120" customHeight="1">
      <c r="A17" s="154">
        <v>11</v>
      </c>
      <c r="B17" s="256" t="s">
        <v>205</v>
      </c>
      <c r="C17" s="256"/>
      <c r="D17" s="256"/>
      <c r="E17" s="256"/>
      <c r="F17" s="256"/>
      <c r="G17" s="256"/>
      <c r="H17" s="7"/>
      <c r="I17" s="7"/>
      <c r="J17" s="7"/>
      <c r="K17" s="7"/>
      <c r="L17" s="7"/>
    </row>
    <row r="18" spans="1:12" ht="108.75" customHeight="1">
      <c r="A18" s="154">
        <v>12</v>
      </c>
      <c r="B18" s="256" t="s">
        <v>54</v>
      </c>
      <c r="C18" s="256"/>
      <c r="D18" s="256"/>
      <c r="E18" s="256"/>
      <c r="F18" s="256"/>
      <c r="G18" s="256"/>
      <c r="H18" s="7"/>
      <c r="I18" s="7"/>
      <c r="J18" s="7"/>
      <c r="K18" s="7"/>
      <c r="L18" s="7"/>
    </row>
    <row r="19" spans="1:12" ht="144" customHeight="1">
      <c r="A19" s="154">
        <v>13</v>
      </c>
      <c r="B19" s="251" t="s">
        <v>55</v>
      </c>
      <c r="C19" s="252"/>
      <c r="D19" s="252"/>
      <c r="E19" s="252"/>
      <c r="F19" s="252"/>
      <c r="G19" s="253"/>
      <c r="H19" s="7"/>
      <c r="I19" s="7"/>
      <c r="J19" s="7"/>
      <c r="K19" s="7"/>
      <c r="L19" s="7"/>
    </row>
    <row r="20" spans="1:12" ht="126" customHeight="1">
      <c r="A20" s="154">
        <v>14</v>
      </c>
      <c r="B20" s="256" t="s">
        <v>58</v>
      </c>
      <c r="C20" s="256"/>
      <c r="D20" s="256"/>
      <c r="E20" s="256"/>
      <c r="F20" s="256"/>
      <c r="G20" s="256"/>
      <c r="H20" s="7"/>
      <c r="I20" s="7"/>
      <c r="J20" s="7"/>
      <c r="K20" s="7"/>
      <c r="L20" s="7"/>
    </row>
    <row r="21" spans="1:12" ht="102" customHeight="1">
      <c r="A21" s="154">
        <v>15</v>
      </c>
      <c r="B21" s="251" t="s">
        <v>256</v>
      </c>
      <c r="C21" s="252"/>
      <c r="D21" s="252"/>
      <c r="E21" s="252"/>
      <c r="F21" s="252"/>
      <c r="G21" s="253"/>
      <c r="H21" s="7"/>
      <c r="I21" s="7"/>
      <c r="J21" s="7"/>
      <c r="K21" s="7"/>
      <c r="L21" s="7"/>
    </row>
    <row r="22" spans="1:12" ht="115.5" customHeight="1">
      <c r="A22" s="154">
        <v>16</v>
      </c>
      <c r="B22" s="251" t="s">
        <v>257</v>
      </c>
      <c r="C22" s="252"/>
      <c r="D22" s="252"/>
      <c r="E22" s="252"/>
      <c r="F22" s="252"/>
      <c r="G22" s="253"/>
      <c r="H22" s="7"/>
      <c r="I22" s="7"/>
      <c r="J22" s="7"/>
      <c r="K22" s="7"/>
      <c r="L22" s="7"/>
    </row>
    <row r="23" spans="1:12" ht="115.5" customHeight="1">
      <c r="A23" s="154">
        <v>17</v>
      </c>
      <c r="B23" s="251" t="s">
        <v>258</v>
      </c>
      <c r="C23" s="252"/>
      <c r="D23" s="252"/>
      <c r="E23" s="252"/>
      <c r="F23" s="252"/>
      <c r="G23" s="253"/>
      <c r="H23" s="7"/>
      <c r="I23" s="7"/>
      <c r="J23" s="7"/>
      <c r="K23" s="7"/>
      <c r="L23" s="7"/>
    </row>
    <row r="24" spans="1:12" ht="129.75" customHeight="1">
      <c r="A24" s="154">
        <v>18</v>
      </c>
      <c r="B24" s="256" t="s">
        <v>207</v>
      </c>
      <c r="C24" s="256"/>
      <c r="D24" s="256"/>
      <c r="E24" s="256"/>
      <c r="F24" s="256"/>
      <c r="G24" s="256"/>
      <c r="H24" s="7"/>
      <c r="I24" s="7"/>
      <c r="J24" s="7"/>
      <c r="K24" s="7"/>
      <c r="L24" s="7"/>
    </row>
    <row r="25" spans="1:12" ht="173.25" customHeight="1">
      <c r="A25" s="154">
        <v>19</v>
      </c>
      <c r="B25" s="251" t="s">
        <v>259</v>
      </c>
      <c r="C25" s="252"/>
      <c r="D25" s="252"/>
      <c r="E25" s="252"/>
      <c r="F25" s="252"/>
      <c r="G25" s="253"/>
      <c r="H25" s="7"/>
      <c r="I25" s="7"/>
      <c r="J25" s="7"/>
      <c r="K25" s="7"/>
      <c r="L25" s="7"/>
    </row>
    <row r="26" spans="1:12" ht="172.5" customHeight="1">
      <c r="A26" s="154">
        <v>20</v>
      </c>
      <c r="B26" s="251" t="s">
        <v>260</v>
      </c>
      <c r="C26" s="252"/>
      <c r="D26" s="252"/>
      <c r="E26" s="252"/>
      <c r="F26" s="252"/>
      <c r="G26" s="253"/>
      <c r="H26" s="7"/>
      <c r="I26" s="7"/>
      <c r="J26" s="7"/>
      <c r="K26" s="7"/>
      <c r="L26" s="7"/>
    </row>
    <row r="27" spans="1:12" ht="117" customHeight="1">
      <c r="A27" s="154">
        <v>21</v>
      </c>
      <c r="B27" s="251" t="s">
        <v>262</v>
      </c>
      <c r="C27" s="252"/>
      <c r="D27" s="252"/>
      <c r="E27" s="252"/>
      <c r="F27" s="252"/>
      <c r="G27" s="253"/>
      <c r="H27" s="7"/>
      <c r="I27" s="7"/>
      <c r="J27" s="7"/>
      <c r="K27" s="7"/>
      <c r="L27" s="7"/>
    </row>
    <row r="28" spans="1:12" ht="129.75" customHeight="1">
      <c r="A28" s="154">
        <v>22</v>
      </c>
      <c r="B28" s="260" t="s">
        <v>261</v>
      </c>
      <c r="C28" s="261"/>
      <c r="D28" s="261"/>
      <c r="E28" s="261"/>
      <c r="F28" s="261"/>
      <c r="G28" s="262"/>
      <c r="H28" s="7"/>
      <c r="I28" s="7"/>
      <c r="J28" s="7"/>
      <c r="K28" s="7"/>
      <c r="L28" s="7"/>
    </row>
    <row r="29" spans="1:12" ht="191.25" customHeight="1">
      <c r="A29" s="154">
        <v>23</v>
      </c>
      <c r="B29" s="251" t="s">
        <v>263</v>
      </c>
      <c r="C29" s="252"/>
      <c r="D29" s="252"/>
      <c r="E29" s="252"/>
      <c r="F29" s="252"/>
      <c r="G29" s="253"/>
      <c r="H29" s="7"/>
      <c r="I29" s="7"/>
      <c r="J29" s="7"/>
      <c r="K29" s="7"/>
      <c r="L29" s="7"/>
    </row>
    <row r="30" spans="1:12" ht="102.75" customHeight="1">
      <c r="A30" s="154">
        <v>24</v>
      </c>
      <c r="B30" s="256" t="s">
        <v>56</v>
      </c>
      <c r="C30" s="256"/>
      <c r="D30" s="256"/>
      <c r="E30" s="256"/>
      <c r="F30" s="256"/>
      <c r="G30" s="256"/>
      <c r="H30" s="7"/>
      <c r="I30" s="7"/>
      <c r="J30" s="7"/>
      <c r="K30" s="7"/>
      <c r="L30" s="7"/>
    </row>
    <row r="31" spans="1:12" ht="165.75" customHeight="1">
      <c r="A31" s="154">
        <v>25</v>
      </c>
      <c r="B31" s="256" t="s">
        <v>265</v>
      </c>
      <c r="C31" s="256"/>
      <c r="D31" s="256"/>
      <c r="E31" s="256"/>
      <c r="F31" s="256"/>
      <c r="G31" s="256"/>
      <c r="H31" s="157"/>
      <c r="I31" s="7"/>
      <c r="J31" s="7"/>
      <c r="K31" s="7"/>
    </row>
    <row r="32" spans="1:12" ht="138.75" customHeight="1">
      <c r="A32" s="154">
        <v>26</v>
      </c>
      <c r="B32" s="251" t="s">
        <v>208</v>
      </c>
      <c r="C32" s="252"/>
      <c r="D32" s="252"/>
      <c r="E32" s="252"/>
      <c r="F32" s="252"/>
      <c r="G32" s="253"/>
      <c r="H32" s="7"/>
      <c r="I32" s="7"/>
      <c r="J32" s="7"/>
      <c r="K32" s="7"/>
    </row>
    <row r="33" spans="1:13" ht="147.75" customHeight="1">
      <c r="A33" s="154">
        <v>27</v>
      </c>
      <c r="B33" s="256" t="s">
        <v>264</v>
      </c>
      <c r="C33" s="256"/>
      <c r="D33" s="256"/>
      <c r="E33" s="256"/>
      <c r="F33" s="256"/>
      <c r="G33" s="256"/>
      <c r="H33" s="7"/>
      <c r="I33" s="7"/>
      <c r="J33" s="7"/>
      <c r="K33" s="7"/>
    </row>
    <row r="34" spans="1:13" ht="24.75" customHeight="1">
      <c r="A34" s="7"/>
      <c r="B34" s="7"/>
      <c r="C34" s="7"/>
      <c r="D34" s="7"/>
    </row>
    <row r="35" spans="1:13" ht="24.75" customHeight="1">
      <c r="A35" s="7"/>
      <c r="B35" s="7"/>
      <c r="C35" s="7"/>
      <c r="D35" s="7"/>
    </row>
    <row r="36" spans="1:13" ht="26.25" customHeight="1">
      <c r="A36" s="7"/>
      <c r="B36" s="57"/>
      <c r="C36" s="31"/>
      <c r="D36" s="170"/>
      <c r="E36" s="170"/>
      <c r="F36" s="170"/>
      <c r="G36" s="170"/>
      <c r="H36" s="41"/>
      <c r="I36" s="41"/>
      <c r="J36" s="41"/>
      <c r="K36" s="41"/>
      <c r="L36" s="5"/>
      <c r="M36" s="5"/>
    </row>
    <row r="37" spans="1:13" ht="16.5">
      <c r="A37" s="7"/>
      <c r="B37" s="10"/>
      <c r="C37" s="7"/>
      <c r="D37" s="179"/>
      <c r="E37" s="179"/>
      <c r="F37" s="179"/>
      <c r="G37" s="179"/>
      <c r="H37" s="47"/>
      <c r="I37" s="47"/>
      <c r="J37" s="47"/>
      <c r="K37" s="5"/>
      <c r="L37" s="5"/>
      <c r="M37" s="5"/>
    </row>
    <row r="38" spans="1:13" ht="15.75">
      <c r="A38" s="7"/>
      <c r="B38" s="10"/>
      <c r="C38" s="7"/>
      <c r="D38" s="7"/>
      <c r="E38" s="7"/>
      <c r="F38" s="7"/>
      <c r="G38" s="7"/>
      <c r="I38" s="5"/>
      <c r="J38" s="5"/>
      <c r="K38" s="5"/>
      <c r="L38" s="5"/>
      <c r="M38" s="5"/>
    </row>
    <row r="39" spans="1:13" ht="15.75">
      <c r="A39" s="7"/>
      <c r="B39" s="10"/>
      <c r="C39" s="7"/>
      <c r="D39" s="7"/>
      <c r="E39" s="7"/>
      <c r="F39" s="7"/>
      <c r="G39" s="7"/>
      <c r="I39" s="5"/>
      <c r="J39" s="5"/>
      <c r="K39" s="5"/>
      <c r="L39" s="5"/>
      <c r="M39" s="5"/>
    </row>
    <row r="40" spans="1:13">
      <c r="A40" s="7"/>
      <c r="I40" s="5"/>
      <c r="J40" s="5"/>
      <c r="K40" s="5"/>
      <c r="L40" s="5"/>
      <c r="M40" s="5"/>
    </row>
    <row r="41" spans="1:13">
      <c r="A41" s="7"/>
      <c r="B41" s="1"/>
      <c r="C41" s="7"/>
      <c r="D41" s="7"/>
      <c r="E41" s="7"/>
      <c r="I41" s="5"/>
      <c r="J41" s="5"/>
      <c r="K41" s="5"/>
      <c r="L41" s="5"/>
      <c r="M41" s="5"/>
    </row>
    <row r="42" spans="1:13" ht="16.5">
      <c r="A42" s="7"/>
      <c r="B42" s="32"/>
      <c r="C42" s="7"/>
      <c r="D42" s="168"/>
      <c r="E42" s="168"/>
      <c r="F42" s="168"/>
      <c r="G42" s="168"/>
      <c r="H42" s="45"/>
      <c r="I42" s="45"/>
      <c r="J42" s="45"/>
      <c r="K42" s="5"/>
      <c r="L42" s="5"/>
      <c r="M42" s="5"/>
    </row>
    <row r="43" spans="1:13" ht="16.5">
      <c r="A43" s="7"/>
      <c r="B43" s="5"/>
      <c r="C43" s="5"/>
      <c r="D43" s="194"/>
      <c r="E43" s="194"/>
      <c r="F43" s="194"/>
      <c r="G43" s="194"/>
      <c r="H43" s="48"/>
      <c r="I43" s="48"/>
      <c r="J43" s="48"/>
      <c r="K43" s="5"/>
      <c r="L43" s="5"/>
      <c r="M43" s="5"/>
    </row>
    <row r="44" spans="1:13" ht="15.75">
      <c r="A44" s="7"/>
      <c r="B44" s="7"/>
      <c r="C44" s="27"/>
      <c r="D44" s="7"/>
      <c r="E44" s="7"/>
      <c r="F44" s="7"/>
      <c r="G44" s="7"/>
      <c r="H44" s="7"/>
      <c r="I44" s="7"/>
      <c r="J44" s="7"/>
      <c r="K44" s="7"/>
      <c r="L44" s="7"/>
      <c r="M44" s="7"/>
    </row>
    <row r="45" spans="1:13">
      <c r="A45" s="7"/>
      <c r="B45" s="7"/>
      <c r="C45" s="7"/>
      <c r="D45" s="7"/>
      <c r="E45" s="7"/>
      <c r="F45" s="7"/>
      <c r="G45" s="7"/>
      <c r="H45" s="7"/>
      <c r="I45" s="7"/>
      <c r="J45" s="7"/>
      <c r="K45" s="7"/>
      <c r="L45" s="7"/>
      <c r="M45" s="7"/>
    </row>
  </sheetData>
  <mergeCells count="36">
    <mergeCell ref="B22:G22"/>
    <mergeCell ref="B23:G23"/>
    <mergeCell ref="B25:G25"/>
    <mergeCell ref="B26:G26"/>
    <mergeCell ref="A1:G1"/>
    <mergeCell ref="B31:G31"/>
    <mergeCell ref="B33:G33"/>
    <mergeCell ref="B5:G6"/>
    <mergeCell ref="B14:G14"/>
    <mergeCell ref="B18:G18"/>
    <mergeCell ref="B19:G19"/>
    <mergeCell ref="B20:G20"/>
    <mergeCell ref="B17:G17"/>
    <mergeCell ref="B10:G10"/>
    <mergeCell ref="B12:G12"/>
    <mergeCell ref="B15:G15"/>
    <mergeCell ref="B16:G16"/>
    <mergeCell ref="B27:G27"/>
    <mergeCell ref="B7:G7"/>
    <mergeCell ref="B8:G8"/>
    <mergeCell ref="B32:G32"/>
    <mergeCell ref="D43:G43"/>
    <mergeCell ref="A2:G2"/>
    <mergeCell ref="F3:H3"/>
    <mergeCell ref="A5:A6"/>
    <mergeCell ref="D36:G36"/>
    <mergeCell ref="D37:G37"/>
    <mergeCell ref="D42:G42"/>
    <mergeCell ref="B24:G24"/>
    <mergeCell ref="B30:G30"/>
    <mergeCell ref="B9:G9"/>
    <mergeCell ref="B11:G11"/>
    <mergeCell ref="B13:G13"/>
    <mergeCell ref="B28:G28"/>
    <mergeCell ref="B29:G29"/>
    <mergeCell ref="B21:G21"/>
  </mergeCells>
  <phoneticPr fontId="37" type="noConversion"/>
  <pageMargins left="0.42" right="0" top="0" bottom="0" header="0" footer="0"/>
  <pageSetup paperSize="9" orientation="landscape" verticalDpi="0" r:id="rId1"/>
  <headerFooter>
    <oddFooter>&amp;C&amp;12&amp;P</oddFooter>
  </headerFooter>
  <drawing r:id="rId2"/>
</worksheet>
</file>

<file path=xl/worksheets/sheet6.xml><?xml version="1.0" encoding="utf-8"?>
<worksheet xmlns="http://schemas.openxmlformats.org/spreadsheetml/2006/main" xmlns:r="http://schemas.openxmlformats.org/officeDocument/2006/relationships">
  <dimension ref="A1:F10"/>
  <sheetViews>
    <sheetView workbookViewId="0">
      <selection activeCell="M9" sqref="M9"/>
    </sheetView>
  </sheetViews>
  <sheetFormatPr defaultRowHeight="15"/>
  <cols>
    <col min="1" max="1" width="29.28515625" customWidth="1"/>
    <col min="2" max="2" width="29.28515625" bestFit="1" customWidth="1"/>
    <col min="3" max="3" width="19.85546875" bestFit="1" customWidth="1"/>
    <col min="4" max="4" width="13.85546875" bestFit="1" customWidth="1"/>
    <col min="5" max="5" width="25.85546875" bestFit="1" customWidth="1"/>
    <col min="6" max="6" width="12" customWidth="1"/>
  </cols>
  <sheetData>
    <row r="1" spans="1:6" ht="15" customHeight="1">
      <c r="A1" s="265" t="s">
        <v>276</v>
      </c>
      <c r="B1" s="265"/>
      <c r="C1" s="265"/>
      <c r="D1" s="265"/>
      <c r="E1" s="265"/>
      <c r="F1" s="265"/>
    </row>
    <row r="2" spans="1:6">
      <c r="A2" s="263" t="s">
        <v>219</v>
      </c>
      <c r="B2" s="264"/>
      <c r="C2" s="264"/>
      <c r="D2" s="264"/>
      <c r="E2" s="264"/>
      <c r="F2" s="264"/>
    </row>
    <row r="3" spans="1:6" ht="18.75" customHeight="1">
      <c r="A3" s="264"/>
      <c r="B3" s="264"/>
      <c r="C3" s="264"/>
      <c r="D3" s="264"/>
      <c r="E3" s="264"/>
      <c r="F3" s="264"/>
    </row>
    <row r="5" spans="1:6" s="62" customFormat="1" ht="90.75" customHeight="1">
      <c r="A5" s="151" t="s">
        <v>210</v>
      </c>
      <c r="B5" s="151" t="s">
        <v>211</v>
      </c>
      <c r="C5" s="151" t="s">
        <v>212</v>
      </c>
      <c r="D5" s="151" t="s">
        <v>213</v>
      </c>
      <c r="E5" s="151" t="s">
        <v>214</v>
      </c>
      <c r="F5" s="151" t="s">
        <v>215</v>
      </c>
    </row>
    <row r="6" spans="1:6" ht="33" customHeight="1">
      <c r="A6" s="266" t="s">
        <v>216</v>
      </c>
      <c r="B6" s="267"/>
      <c r="C6" s="268">
        <v>2803</v>
      </c>
      <c r="D6" s="267"/>
      <c r="E6" s="269">
        <v>1</v>
      </c>
      <c r="F6" s="267"/>
    </row>
    <row r="7" spans="1:6" ht="12" customHeight="1">
      <c r="A7" s="266"/>
      <c r="B7" s="267"/>
      <c r="C7" s="268"/>
      <c r="D7" s="267"/>
      <c r="E7" s="269"/>
      <c r="F7" s="267"/>
    </row>
    <row r="8" spans="1:6" ht="33">
      <c r="A8" s="166" t="s">
        <v>220</v>
      </c>
      <c r="B8" s="152"/>
      <c r="C8" s="163">
        <v>43245.391000000003</v>
      </c>
      <c r="D8" s="152"/>
      <c r="E8" s="165">
        <v>1</v>
      </c>
      <c r="F8" s="152"/>
    </row>
    <row r="9" spans="1:6" ht="36" customHeight="1">
      <c r="A9" s="166" t="s">
        <v>217</v>
      </c>
      <c r="B9" s="152"/>
      <c r="C9" s="164">
        <v>63</v>
      </c>
      <c r="D9" s="152"/>
      <c r="E9" s="165">
        <v>1</v>
      </c>
      <c r="F9" s="152"/>
    </row>
    <row r="10" spans="1:6" ht="35.25" customHeight="1">
      <c r="A10" s="166" t="s">
        <v>218</v>
      </c>
      <c r="B10" s="152"/>
      <c r="C10" s="164">
        <v>80</v>
      </c>
      <c r="D10" s="152"/>
      <c r="E10" s="165">
        <v>1</v>
      </c>
      <c r="F10" s="152"/>
    </row>
  </sheetData>
  <mergeCells count="8">
    <mergeCell ref="A2:F3"/>
    <mergeCell ref="A1:F1"/>
    <mergeCell ref="A6:A7"/>
    <mergeCell ref="B6:B7"/>
    <mergeCell ref="C6:C7"/>
    <mergeCell ref="D6:D7"/>
    <mergeCell ref="E6:E7"/>
    <mergeCell ref="F6:F7"/>
  </mergeCells>
  <phoneticPr fontId="37" type="noConversion"/>
  <pageMargins left="0.88" right="0.46" top="0.74803149606299213" bottom="0.74803149606299213" header="0.31496062992125984" footer="0.31496062992125984"/>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dimension ref="A1:D19"/>
  <sheetViews>
    <sheetView tabSelected="1" topLeftCell="A16" workbookViewId="0">
      <selection activeCell="K9" sqref="K9"/>
    </sheetView>
  </sheetViews>
  <sheetFormatPr defaultRowHeight="15"/>
  <cols>
    <col min="1" max="1" width="6.5703125" bestFit="1" customWidth="1"/>
    <col min="2" max="2" width="76.28515625" customWidth="1"/>
    <col min="3" max="3" width="27.140625" customWidth="1"/>
    <col min="4" max="4" width="24" customWidth="1"/>
  </cols>
  <sheetData>
    <row r="1" spans="1:4" ht="18.75">
      <c r="A1" s="174" t="s">
        <v>277</v>
      </c>
      <c r="B1" s="174"/>
      <c r="C1" s="174"/>
      <c r="D1" s="174"/>
    </row>
    <row r="2" spans="1:4" ht="19.5" customHeight="1">
      <c r="A2" s="270" t="s">
        <v>248</v>
      </c>
      <c r="B2" s="270"/>
      <c r="C2" s="270"/>
      <c r="D2" s="270"/>
    </row>
    <row r="3" spans="1:4" ht="15" customHeight="1">
      <c r="A3" s="270"/>
      <c r="B3" s="270"/>
      <c r="C3" s="270"/>
      <c r="D3" s="270"/>
    </row>
    <row r="4" spans="1:4">
      <c r="A4" s="270"/>
      <c r="B4" s="270"/>
      <c r="C4" s="270"/>
      <c r="D4" s="270"/>
    </row>
    <row r="5" spans="1:4">
      <c r="A5" s="271"/>
      <c r="B5" s="271"/>
      <c r="C5" s="271"/>
      <c r="D5" s="271"/>
    </row>
    <row r="6" spans="1:4">
      <c r="A6" s="156"/>
      <c r="B6" s="156"/>
      <c r="C6" s="156"/>
      <c r="D6" s="156"/>
    </row>
    <row r="7" spans="1:4" s="62" customFormat="1" ht="18.75">
      <c r="A7" s="154" t="s">
        <v>24</v>
      </c>
      <c r="B7" s="154" t="s">
        <v>221</v>
      </c>
      <c r="C7" s="154" t="s">
        <v>222</v>
      </c>
      <c r="D7" s="154" t="s">
        <v>215</v>
      </c>
    </row>
    <row r="8" spans="1:4" ht="56.25">
      <c r="A8" s="153">
        <v>1</v>
      </c>
      <c r="B8" s="153" t="s">
        <v>223</v>
      </c>
      <c r="C8" s="155" t="s">
        <v>224</v>
      </c>
      <c r="D8" s="155" t="s">
        <v>225</v>
      </c>
    </row>
    <row r="9" spans="1:4" ht="56.25">
      <c r="A9" s="153">
        <v>2</v>
      </c>
      <c r="B9" s="155" t="s">
        <v>226</v>
      </c>
      <c r="C9" s="155" t="s">
        <v>227</v>
      </c>
      <c r="D9" s="155" t="s">
        <v>225</v>
      </c>
    </row>
    <row r="10" spans="1:4" ht="75">
      <c r="A10" s="153">
        <v>3</v>
      </c>
      <c r="B10" s="153" t="s">
        <v>228</v>
      </c>
      <c r="C10" s="155" t="s">
        <v>229</v>
      </c>
      <c r="D10" s="155" t="s">
        <v>225</v>
      </c>
    </row>
    <row r="11" spans="1:4" ht="93.75">
      <c r="A11" s="153">
        <v>4</v>
      </c>
      <c r="B11" s="153" t="s">
        <v>230</v>
      </c>
      <c r="C11" s="155" t="s">
        <v>231</v>
      </c>
      <c r="D11" s="155" t="s">
        <v>225</v>
      </c>
    </row>
    <row r="12" spans="1:4" ht="37.5">
      <c r="A12" s="153">
        <v>5</v>
      </c>
      <c r="B12" s="153" t="s">
        <v>232</v>
      </c>
      <c r="C12" s="155" t="s">
        <v>233</v>
      </c>
      <c r="D12" s="155" t="s">
        <v>225</v>
      </c>
    </row>
    <row r="13" spans="1:4" ht="37.5">
      <c r="A13" s="153">
        <v>6</v>
      </c>
      <c r="B13" s="153" t="s">
        <v>234</v>
      </c>
      <c r="C13" s="155" t="s">
        <v>235</v>
      </c>
      <c r="D13" s="155" t="s">
        <v>225</v>
      </c>
    </row>
    <row r="14" spans="1:4" ht="37.5">
      <c r="A14" s="153">
        <v>7</v>
      </c>
      <c r="B14" s="153" t="s">
        <v>236</v>
      </c>
      <c r="C14" s="155" t="s">
        <v>237</v>
      </c>
      <c r="D14" s="155" t="s">
        <v>225</v>
      </c>
    </row>
    <row r="15" spans="1:4" ht="56.25">
      <c r="A15" s="153">
        <v>8</v>
      </c>
      <c r="B15" s="153" t="s">
        <v>238</v>
      </c>
      <c r="C15" s="155" t="s">
        <v>239</v>
      </c>
      <c r="D15" s="155" t="s">
        <v>225</v>
      </c>
    </row>
    <row r="16" spans="1:4" ht="56.25">
      <c r="A16" s="153">
        <v>9</v>
      </c>
      <c r="B16" s="153" t="s">
        <v>240</v>
      </c>
      <c r="C16" s="155" t="s">
        <v>241</v>
      </c>
      <c r="D16" s="155" t="s">
        <v>225</v>
      </c>
    </row>
    <row r="17" spans="1:4" ht="75">
      <c r="A17" s="153">
        <v>10</v>
      </c>
      <c r="B17" s="153" t="s">
        <v>242</v>
      </c>
      <c r="C17" s="155" t="s">
        <v>243</v>
      </c>
      <c r="D17" s="155" t="s">
        <v>225</v>
      </c>
    </row>
    <row r="18" spans="1:4" ht="37.5">
      <c r="A18" s="153">
        <v>11</v>
      </c>
      <c r="B18" s="153" t="s">
        <v>244</v>
      </c>
      <c r="C18" s="155" t="s">
        <v>245</v>
      </c>
      <c r="D18" s="155" t="s">
        <v>225</v>
      </c>
    </row>
    <row r="19" spans="1:4" ht="56.25">
      <c r="A19" s="153">
        <v>12</v>
      </c>
      <c r="B19" s="153" t="s">
        <v>246</v>
      </c>
      <c r="C19" s="155" t="s">
        <v>247</v>
      </c>
      <c r="D19" s="155" t="s">
        <v>225</v>
      </c>
    </row>
  </sheetData>
  <mergeCells count="2">
    <mergeCell ref="A1:D1"/>
    <mergeCell ref="A2:D5"/>
  </mergeCells>
  <phoneticPr fontId="37" type="noConversion"/>
  <pageMargins left="0.70866141732283472" right="0.43" top="0.43" bottom="0.28000000000000003"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PL1</vt:lpstr>
      <vt:lpstr>PL2</vt:lpstr>
      <vt:lpstr>PL3</vt:lpstr>
      <vt:lpstr>PL4</vt:lpstr>
      <vt:lpstr>PL5</vt:lpstr>
      <vt:lpstr>PL KQ</vt:lpstr>
      <vt:lpstr>PLKQ</vt:lpstr>
      <vt:lpstr>'PL5'!OLE_LINK1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2017-01-06T09:57:35Z</cp:lastPrinted>
  <dcterms:created xsi:type="dcterms:W3CDTF">2006-09-16T00:00:00Z</dcterms:created>
  <dcterms:modified xsi:type="dcterms:W3CDTF">2017-01-11T07:29:29Z</dcterms:modified>
</cp:coreProperties>
</file>